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セミナー/Excelブースト講座/第６回人件費/"/>
    </mc:Choice>
  </mc:AlternateContent>
  <xr:revisionPtr revIDLastSave="129" documentId="8_{F8DD8644-9B4B-4F23-8FA2-6A8067AFCF9F}" xr6:coauthVersionLast="47" xr6:coauthVersionMax="47" xr10:uidLastSave="{A14DFF25-A350-441F-A4D3-0B2C101F1C57}"/>
  <bookViews>
    <workbookView xWindow="-28905" yWindow="14895" windowWidth="14610" windowHeight="15585" firstSheet="1" activeTab="7" xr2:uid="{A518D020-69AA-4741-9950-3A8EEEB197FD}"/>
  </bookViews>
  <sheets>
    <sheet name="P1" sheetId="1" r:id="rId1"/>
    <sheet name="P2" sheetId="4" r:id="rId2"/>
    <sheet name="P3" sheetId="5" r:id="rId3"/>
    <sheet name="P4" sheetId="6" r:id="rId4"/>
    <sheet name="P5" sheetId="7" r:id="rId5"/>
    <sheet name="スタッフ" sheetId="2" r:id="rId6"/>
    <sheet name="作品シート" sheetId="3" r:id="rId7"/>
    <sheet name="集計" sheetId="8" r:id="rId8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8" l="1"/>
  <c r="C9" i="8"/>
  <c r="D9" i="8"/>
  <c r="E9" i="8"/>
  <c r="H9" i="8"/>
  <c r="F9" i="8"/>
  <c r="G9" i="8" s="1"/>
  <c r="H3" i="8"/>
  <c r="H4" i="8"/>
  <c r="H5" i="8"/>
  <c r="H6" i="8"/>
  <c r="H7" i="8"/>
  <c r="H8" i="8"/>
  <c r="H2" i="8"/>
  <c r="D3" i="3"/>
  <c r="D4" i="3"/>
  <c r="I4" i="3" s="1"/>
  <c r="D5" i="3"/>
  <c r="D6" i="3"/>
  <c r="D7" i="3"/>
  <c r="D8" i="3"/>
  <c r="E3" i="3"/>
  <c r="F3" i="3"/>
  <c r="G3" i="3"/>
  <c r="L3" i="3" s="1"/>
  <c r="H3" i="3"/>
  <c r="M3" i="3" s="1"/>
  <c r="E4" i="3"/>
  <c r="J4" i="3" s="1"/>
  <c r="F4" i="3"/>
  <c r="K4" i="3" s="1"/>
  <c r="G4" i="3"/>
  <c r="L4" i="3" s="1"/>
  <c r="H4" i="3"/>
  <c r="M4" i="3" s="1"/>
  <c r="E5" i="3"/>
  <c r="J5" i="3" s="1"/>
  <c r="F5" i="3"/>
  <c r="K5" i="3" s="1"/>
  <c r="G5" i="3"/>
  <c r="H5" i="3"/>
  <c r="E6" i="3"/>
  <c r="J6" i="3" s="1"/>
  <c r="F6" i="3"/>
  <c r="K6" i="3" s="1"/>
  <c r="G6" i="3"/>
  <c r="L6" i="3" s="1"/>
  <c r="H6" i="3"/>
  <c r="M6" i="3" s="1"/>
  <c r="E7" i="3"/>
  <c r="F7" i="3"/>
  <c r="G7" i="3"/>
  <c r="H7" i="3"/>
  <c r="E8" i="3"/>
  <c r="F8" i="3"/>
  <c r="G8" i="3"/>
  <c r="H8" i="3"/>
  <c r="M8" i="3" s="1"/>
  <c r="L5" i="3"/>
  <c r="M5" i="3"/>
  <c r="I6" i="3"/>
  <c r="L7" i="3"/>
  <c r="M7" i="3"/>
  <c r="I8" i="3"/>
  <c r="J8" i="3"/>
  <c r="K8" i="3"/>
  <c r="L8" i="3"/>
  <c r="E2" i="3"/>
  <c r="F2" i="3"/>
  <c r="K2" i="3" s="1"/>
  <c r="G2" i="3"/>
  <c r="H2" i="3"/>
  <c r="D2" i="3"/>
  <c r="I2" i="3" s="1"/>
  <c r="I3" i="3"/>
  <c r="J3" i="3"/>
  <c r="K3" i="3"/>
  <c r="I5" i="3"/>
  <c r="I7" i="3"/>
  <c r="J7" i="3"/>
  <c r="K7" i="3"/>
  <c r="J2" i="3"/>
  <c r="L2" i="3"/>
  <c r="M2" i="3"/>
  <c r="B2" i="8"/>
  <c r="C2" i="8"/>
  <c r="B3" i="8"/>
  <c r="C3" i="8"/>
  <c r="B4" i="8"/>
  <c r="C4" i="8"/>
  <c r="B5" i="8"/>
  <c r="C5" i="8"/>
  <c r="B6" i="8"/>
  <c r="C6" i="8"/>
  <c r="B7" i="8"/>
  <c r="C7" i="8"/>
  <c r="B8" i="8"/>
  <c r="C8" i="8"/>
  <c r="N5" i="3" l="1"/>
  <c r="D5" i="8" s="1"/>
  <c r="E5" i="8" s="1"/>
  <c r="N3" i="3"/>
  <c r="D3" i="8" s="1"/>
  <c r="E3" i="8" s="1"/>
  <c r="N8" i="3"/>
  <c r="D8" i="8" s="1"/>
  <c r="E8" i="8" s="1"/>
  <c r="N6" i="3"/>
  <c r="D6" i="8" s="1"/>
  <c r="E6" i="8" s="1"/>
  <c r="N4" i="3"/>
  <c r="D4" i="8" s="1"/>
  <c r="E4" i="8" s="1"/>
  <c r="N7" i="3"/>
  <c r="D7" i="8" s="1"/>
  <c r="E7" i="8" s="1"/>
  <c r="N2" i="3"/>
  <c r="D2" i="8" s="1"/>
  <c r="F3" i="8"/>
  <c r="G3" i="8" s="1"/>
  <c r="F5" i="8"/>
  <c r="G5" i="8" s="1"/>
  <c r="F6" i="8"/>
  <c r="G6" i="8" s="1"/>
  <c r="F4" i="8"/>
  <c r="G4" i="8" s="1"/>
  <c r="F8" i="8" l="1"/>
  <c r="G8" i="8" s="1"/>
  <c r="F7" i="8"/>
  <c r="G7" i="8" s="1"/>
  <c r="E2" i="8"/>
  <c r="F2" i="8" l="1"/>
  <c r="G2" i="8" s="1"/>
</calcChain>
</file>

<file path=xl/sharedStrings.xml><?xml version="1.0" encoding="utf-8"?>
<sst xmlns="http://schemas.openxmlformats.org/spreadsheetml/2006/main" count="929" uniqueCount="33">
  <si>
    <t>時給</t>
    <rPh sb="0" eb="2">
      <t>ジキュウ</t>
    </rPh>
    <phoneticPr fontId="2"/>
  </si>
  <si>
    <t>プロID</t>
    <phoneticPr fontId="2"/>
  </si>
  <si>
    <t>P1</t>
    <phoneticPr fontId="2"/>
  </si>
  <si>
    <t>P2</t>
  </si>
  <si>
    <t>P3</t>
  </si>
  <si>
    <t>P4</t>
  </si>
  <si>
    <t>P5</t>
  </si>
  <si>
    <t>日付</t>
    <rPh sb="0" eb="2">
      <t>ヒヅ</t>
    </rPh>
    <phoneticPr fontId="2"/>
  </si>
  <si>
    <t>見積金額</t>
    <rPh sb="0" eb="4">
      <t>ミツモリキンガク</t>
    </rPh>
    <phoneticPr fontId="2"/>
  </si>
  <si>
    <t>材料費</t>
    <rPh sb="0" eb="3">
      <t>ザイリョウヒ</t>
    </rPh>
    <phoneticPr fontId="2"/>
  </si>
  <si>
    <t>QX1</t>
  </si>
  <si>
    <t>QX1</t>
    <phoneticPr fontId="2"/>
  </si>
  <si>
    <t>QX2</t>
  </si>
  <si>
    <t>QX3</t>
  </si>
  <si>
    <t>QX4</t>
  </si>
  <si>
    <t>QX5</t>
  </si>
  <si>
    <t>QX6</t>
  </si>
  <si>
    <t>QX7</t>
  </si>
  <si>
    <t>QX6</t>
    <phoneticPr fontId="2"/>
  </si>
  <si>
    <t>作品ID</t>
    <rPh sb="0" eb="2">
      <t>サクヒン</t>
    </rPh>
    <phoneticPr fontId="2"/>
  </si>
  <si>
    <t>見積額</t>
    <rPh sb="0" eb="3">
      <t>ミツモリガク</t>
    </rPh>
    <phoneticPr fontId="2"/>
  </si>
  <si>
    <t>人件費</t>
    <rPh sb="0" eb="3">
      <t>ジンケンヒ</t>
    </rPh>
    <phoneticPr fontId="2"/>
  </si>
  <si>
    <t>経費</t>
    <rPh sb="0" eb="2">
      <t>ケイヒ</t>
    </rPh>
    <phoneticPr fontId="2"/>
  </si>
  <si>
    <t>利益</t>
    <rPh sb="0" eb="2">
      <t>リエキ</t>
    </rPh>
    <phoneticPr fontId="2"/>
  </si>
  <si>
    <t>利益率</t>
    <rPh sb="0" eb="3">
      <t>リエキリツ</t>
    </rPh>
    <phoneticPr fontId="2"/>
  </si>
  <si>
    <t>利益率33％の場合の適正見積額</t>
    <rPh sb="0" eb="3">
      <t>リエキリツ</t>
    </rPh>
    <rPh sb="7" eb="9">
      <t>バアイ</t>
    </rPh>
    <rPh sb="10" eb="15">
      <t>テキセイミツモリガク</t>
    </rPh>
    <phoneticPr fontId="2"/>
  </si>
  <si>
    <t>合計</t>
    <rPh sb="0" eb="2">
      <t>ゴウケイ</t>
    </rPh>
    <phoneticPr fontId="2"/>
  </si>
  <si>
    <t>P1依頼費</t>
    <rPh sb="2" eb="4">
      <t>イライ</t>
    </rPh>
    <rPh sb="4" eb="5">
      <t>ヒ</t>
    </rPh>
    <phoneticPr fontId="2"/>
  </si>
  <si>
    <t>P2依頼費</t>
    <rPh sb="2" eb="4">
      <t>イライ</t>
    </rPh>
    <rPh sb="4" eb="5">
      <t>ヒ</t>
    </rPh>
    <phoneticPr fontId="2"/>
  </si>
  <si>
    <t>P3依頼費</t>
    <rPh sb="2" eb="4">
      <t>イライ</t>
    </rPh>
    <rPh sb="4" eb="5">
      <t>ヒ</t>
    </rPh>
    <phoneticPr fontId="2"/>
  </si>
  <si>
    <t>P4依頼費</t>
    <rPh sb="2" eb="4">
      <t>イライ</t>
    </rPh>
    <rPh sb="4" eb="5">
      <t>ヒ</t>
    </rPh>
    <phoneticPr fontId="2"/>
  </si>
  <si>
    <t>P5依頼費</t>
    <rPh sb="2" eb="4">
      <t>イライ</t>
    </rPh>
    <rPh sb="4" eb="5">
      <t>ヒ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</si>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</sst>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%;;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20" fontId="0" fillId="0" borderId="0" xfId="0" applyNumberFormat="1">
      <alignment vertical="center"/>
    </xf>
    <xf numFmtId="56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3" fillId="0" borderId="1" xfId="1" applyFont="1" applyBorder="1">
      <alignment vertical="center"/>
    </xf>
    <xf numFmtId="180" fontId="0" fillId="0" borderId="1" xfId="2" applyNumberFormat="1" applyFont="1" applyBorder="1">
      <alignment vertical="center"/>
    </xf>
    <xf numFmtId="180" fontId="3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j-cs"/>
              </a:defRPr>
            </a:pPr>
            <a:r>
              <a:rPr lang="ja-JP"/>
              <a:t>見積額と適正見積額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集計!$B$1</c:f>
              <c:strCache>
                <c:ptCount val="1"/>
                <c:pt idx="0">
                  <c:v>見積額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BIZ UDゴシック" panose="020B0400000000000000" pitchFamily="49" charset="-128"/>
                    <a:ea typeface="BIZ UDゴシック" panose="020B0400000000000000" pitchFamily="49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集計!$A$2:$A$8</c:f>
              <c:strCache>
                <c:ptCount val="7"/>
                <c:pt idx="0">
                  <c:v>QX1</c:v>
                </c:pt>
                <c:pt idx="1">
                  <c:v>QX2</c:v>
                </c:pt>
                <c:pt idx="2">
                  <c:v>QX3</c:v>
                </c:pt>
                <c:pt idx="3">
                  <c:v>QX4</c:v>
                </c:pt>
                <c:pt idx="4">
                  <c:v>QX5</c:v>
                </c:pt>
                <c:pt idx="5">
                  <c:v>QX6</c:v>
                </c:pt>
                <c:pt idx="6">
                  <c:v>QX7</c:v>
                </c:pt>
              </c:strCache>
            </c:strRef>
          </c:cat>
          <c:val>
            <c:numRef>
              <c:f>集計!$B$2:$B$8</c:f>
              <c:numCache>
                <c:formatCode>#,##0_);[Red]\(#,##0\)</c:formatCode>
                <c:ptCount val="7"/>
                <c:pt idx="0">
                  <c:v>1542000</c:v>
                </c:pt>
                <c:pt idx="1">
                  <c:v>1454000</c:v>
                </c:pt>
                <c:pt idx="2">
                  <c:v>2677000</c:v>
                </c:pt>
                <c:pt idx="3">
                  <c:v>1278000</c:v>
                </c:pt>
                <c:pt idx="4">
                  <c:v>2193000</c:v>
                </c:pt>
                <c:pt idx="5">
                  <c:v>1319000</c:v>
                </c:pt>
                <c:pt idx="6">
                  <c:v>1721000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1-4D7A-96AE-2F8B80948406}"/>
            </c:ext>
          </c:extLst>
        </c:ser>
        <c:ser>
          <c:idx val="1"/>
          <c:order val="1"/>
          <c:tx>
            <c:strRef>
              <c:f>集計!$H$1</c:f>
              <c:strCache>
                <c:ptCount val="1"/>
                <c:pt idx="0">
                  <c:v>利益率33％の場合の適正見積額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1.3483146067415731E-2"/>
                  <c:y val="-2.64681486051077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24-4FD5-B8C7-152D2447D9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BIZ UDゴシック" panose="020B0400000000000000" pitchFamily="49" charset="-128"/>
                    <a:ea typeface="BIZ UDゴシック" panose="020B0400000000000000" pitchFamily="49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集計!$A$2:$A$8</c:f>
              <c:strCache>
                <c:ptCount val="7"/>
                <c:pt idx="0">
                  <c:v>QX1</c:v>
                </c:pt>
                <c:pt idx="1">
                  <c:v>QX2</c:v>
                </c:pt>
                <c:pt idx="2">
                  <c:v>QX3</c:v>
                </c:pt>
                <c:pt idx="3">
                  <c:v>QX4</c:v>
                </c:pt>
                <c:pt idx="4">
                  <c:v>QX5</c:v>
                </c:pt>
                <c:pt idx="5">
                  <c:v>QX6</c:v>
                </c:pt>
                <c:pt idx="6">
                  <c:v>QX7</c:v>
                </c:pt>
              </c:strCache>
            </c:strRef>
          </c:cat>
          <c:val>
            <c:numRef>
              <c:f>集計!$H$2:$H$8</c:f>
              <c:numCache>
                <c:formatCode>#,##0_);[Red]\(#,##0\)</c:formatCode>
                <c:ptCount val="7"/>
                <c:pt idx="0">
                  <c:v>1962238.8059701491</c:v>
                </c:pt>
                <c:pt idx="1">
                  <c:v>1897910.4477611938</c:v>
                </c:pt>
                <c:pt idx="2">
                  <c:v>3196119.4029850746</c:v>
                </c:pt>
                <c:pt idx="3">
                  <c:v>1457910.4477611938</c:v>
                </c:pt>
                <c:pt idx="4">
                  <c:v>2230000</c:v>
                </c:pt>
                <c:pt idx="5">
                  <c:v>1490000</c:v>
                </c:pt>
                <c:pt idx="6">
                  <c:v>2182388.0597014925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31-4D7A-96AE-2F8B809484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211148287"/>
        <c:axId val="1211147807"/>
      </c:barChart>
      <c:lineChart>
        <c:grouping val="standard"/>
        <c:varyColors val="0"/>
        <c:ser>
          <c:idx val="2"/>
          <c:order val="2"/>
          <c:tx>
            <c:strRef>
              <c:f>集計!$G$1</c:f>
              <c:strCache>
                <c:ptCount val="1"/>
                <c:pt idx="0">
                  <c:v>利益率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BIZ UDPゴシック" panose="020B0400000000000000" pitchFamily="50" charset="-128"/>
                    <a:ea typeface="BIZ UDPゴシック" panose="020B0400000000000000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集計!$A$2:$A$8</c:f>
              <c:strCache>
                <c:ptCount val="7"/>
                <c:pt idx="0">
                  <c:v>QX1</c:v>
                </c:pt>
                <c:pt idx="1">
                  <c:v>QX2</c:v>
                </c:pt>
                <c:pt idx="2">
                  <c:v>QX3</c:v>
                </c:pt>
                <c:pt idx="3">
                  <c:v>QX4</c:v>
                </c:pt>
                <c:pt idx="4">
                  <c:v>QX5</c:v>
                </c:pt>
                <c:pt idx="5">
                  <c:v>QX6</c:v>
                </c:pt>
                <c:pt idx="6">
                  <c:v>QX7</c:v>
                </c:pt>
              </c:strCache>
            </c:strRef>
          </c:cat>
          <c:val>
            <c:numRef>
              <c:f>集計!$G$2:$G$8</c:f>
              <c:numCache>
                <c:formatCode>0.0%;;0.0%</c:formatCode>
                <c:ptCount val="7"/>
                <c:pt idx="0">
                  <c:v>0.14740596627756161</c:v>
                </c:pt>
                <c:pt idx="1">
                  <c:v>0.12544704264099038</c:v>
                </c:pt>
                <c:pt idx="2">
                  <c:v>0.20007471049682479</c:v>
                </c:pt>
                <c:pt idx="3">
                  <c:v>0.23568075117370893</c:v>
                </c:pt>
                <c:pt idx="4">
                  <c:v>0.31869585043319654</c:v>
                </c:pt>
                <c:pt idx="5">
                  <c:v>0.24313874147081121</c:v>
                </c:pt>
                <c:pt idx="6">
                  <c:v>0.1503776873910517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124-4FD5-B8C7-152D2447D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953727"/>
        <c:axId val="1163937407"/>
      </c:lineChart>
      <c:catAx>
        <c:axId val="1211148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defRPr>
            </a:pPr>
            <a:endParaRPr lang="ja-JP"/>
          </a:p>
        </c:txPr>
        <c:crossAx val="1211147807"/>
        <c:crosses val="autoZero"/>
        <c:auto val="1"/>
        <c:lblAlgn val="ctr"/>
        <c:lblOffset val="100"/>
        <c:noMultiLvlLbl val="0"/>
      </c:catAx>
      <c:valAx>
        <c:axId val="1211147807"/>
        <c:scaling>
          <c:orientation val="minMax"/>
          <c:max val="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IZ UDPゴシック" panose="020B0400000000000000" pitchFamily="50" charset="-128"/>
                    <a:ea typeface="BIZ UDPゴシック" panose="020B0400000000000000" pitchFamily="50" charset="-128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defRPr>
            </a:pPr>
            <a:endParaRPr lang="ja-JP"/>
          </a:p>
        </c:txPr>
        <c:crossAx val="1211148287"/>
        <c:crosses val="autoZero"/>
        <c:crossBetween val="between"/>
      </c:valAx>
      <c:valAx>
        <c:axId val="1163937407"/>
        <c:scaling>
          <c:orientation val="minMax"/>
          <c:min val="-0.4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IZ UDPゴシック" panose="020B0400000000000000" pitchFamily="50" charset="-128"/>
                    <a:ea typeface="BIZ UDPゴシック" panose="020B0400000000000000" pitchFamily="50" charset="-128"/>
                    <a:cs typeface="+mn-cs"/>
                  </a:defRPr>
                </a:pPr>
                <a:r>
                  <a:rPr lang="ja-JP" altLang="en-US"/>
                  <a:t>利益率</a:t>
                </a:r>
              </a:p>
            </c:rich>
          </c:tx>
          <c:layout>
            <c:manualLayout>
              <c:xMode val="edge"/>
              <c:yMode val="edge"/>
              <c:x val="0.96749063670411972"/>
              <c:y val="0.260810519317580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defRPr>
              </a:pPr>
              <a:endParaRPr lang="ja-JP"/>
            </a:p>
          </c:txPr>
        </c:title>
        <c:numFmt formatCode="0.0%;;0.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defRPr>
            </a:pPr>
            <a:endParaRPr lang="ja-JP"/>
          </a:p>
        </c:txPr>
        <c:crossAx val="1163953727"/>
        <c:crosses val="max"/>
        <c:crossBetween val="between"/>
      </c:valAx>
      <c:catAx>
        <c:axId val="11639537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39374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BIZ UDPゴシック" panose="020B0400000000000000" pitchFamily="50" charset="-128"/>
          <a:ea typeface="BIZ UDPゴシック" panose="020B04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19049</xdr:rowOff>
    </xdr:from>
    <xdr:to>
      <xdr:col>7</xdr:col>
      <xdr:colOff>2305050</xdr:colOff>
      <xdr:row>25</xdr:row>
      <xdr:rowOff>200025</xdr:rowOff>
    </xdr:to>
    <xdr:graphicFrame macro="">
      <xdr:nvGraphicFramePr>
        <xdr:cNvPr id="5" name="グラフ 1">
          <a:extLst>
            <a:ext uri="{FF2B5EF4-FFF2-40B4-BE49-F238E27FC236}">
              <a16:creationId xmlns:a16="http://schemas.microsoft.com/office/drawing/2014/main" id="{40DA3FAF-44D4-6C0D-0F52-AC022632A4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8DDF8-2F0B-48F2-9B62-0A64C42B33AA}">
  <dimension ref="A1:J32"/>
  <sheetViews>
    <sheetView topLeftCell="A5" workbookViewId="0">
      <selection activeCell="H12" sqref="H12"/>
    </sheetView>
  </sheetViews>
  <sheetFormatPr defaultRowHeight="17.649999999999999" x14ac:dyDescent="0.7"/>
  <sheetData>
    <row r="1" spans="1:10" x14ac:dyDescent="0.7">
      <c r="A1" t="s">
        <v>7</v>
      </c>
      <c r="B1" s="1">
        <v>0.375</v>
      </c>
      <c r="C1" s="1">
        <v>0.41666666666666702</v>
      </c>
      <c r="D1" s="1">
        <v>0.45833333333333298</v>
      </c>
      <c r="E1" s="1">
        <v>0.54166666666666696</v>
      </c>
      <c r="F1" s="1">
        <v>0.58333333333333304</v>
      </c>
      <c r="G1" s="1">
        <v>0.625</v>
      </c>
      <c r="H1" s="1">
        <v>0.66666666666666696</v>
      </c>
      <c r="I1" s="1">
        <v>0.70833333333333304</v>
      </c>
      <c r="J1" s="1"/>
    </row>
    <row r="2" spans="1:10" x14ac:dyDescent="0.7">
      <c r="A2" s="2">
        <v>45474</v>
      </c>
      <c r="B2" t="s">
        <v>18</v>
      </c>
      <c r="C2" t="s">
        <v>16</v>
      </c>
      <c r="D2" t="s">
        <v>16</v>
      </c>
      <c r="E2" t="s">
        <v>16</v>
      </c>
      <c r="F2" t="s">
        <v>16</v>
      </c>
      <c r="G2" t="s">
        <v>10</v>
      </c>
      <c r="H2" t="s">
        <v>15</v>
      </c>
      <c r="I2" t="s">
        <v>15</v>
      </c>
    </row>
    <row r="3" spans="1:10" x14ac:dyDescent="0.7">
      <c r="A3" s="2">
        <v>45475</v>
      </c>
      <c r="B3" t="s">
        <v>12</v>
      </c>
      <c r="C3" t="s">
        <v>12</v>
      </c>
      <c r="D3" t="s">
        <v>12</v>
      </c>
      <c r="E3" t="s">
        <v>12</v>
      </c>
      <c r="F3" t="s">
        <v>12</v>
      </c>
      <c r="G3" t="s">
        <v>12</v>
      </c>
      <c r="H3" t="s">
        <v>12</v>
      </c>
      <c r="I3" t="s">
        <v>12</v>
      </c>
    </row>
    <row r="4" spans="1:10" x14ac:dyDescent="0.7">
      <c r="A4" s="2">
        <v>45476</v>
      </c>
      <c r="B4" t="s">
        <v>15</v>
      </c>
      <c r="C4" t="s">
        <v>15</v>
      </c>
      <c r="D4" t="s">
        <v>15</v>
      </c>
      <c r="E4" t="s">
        <v>15</v>
      </c>
      <c r="F4" t="s">
        <v>15</v>
      </c>
      <c r="G4" t="s">
        <v>16</v>
      </c>
      <c r="H4" t="s">
        <v>16</v>
      </c>
      <c r="I4" t="s">
        <v>16</v>
      </c>
    </row>
    <row r="5" spans="1:10" x14ac:dyDescent="0.7">
      <c r="A5" s="2">
        <v>45477</v>
      </c>
      <c r="B5" t="s">
        <v>17</v>
      </c>
      <c r="C5" t="s">
        <v>17</v>
      </c>
      <c r="D5" t="s">
        <v>17</v>
      </c>
      <c r="E5" t="s">
        <v>17</v>
      </c>
      <c r="F5" t="s">
        <v>16</v>
      </c>
      <c r="G5" t="s">
        <v>16</v>
      </c>
      <c r="H5" t="s">
        <v>16</v>
      </c>
      <c r="I5" t="s">
        <v>13</v>
      </c>
    </row>
    <row r="6" spans="1:10" x14ac:dyDescent="0.7">
      <c r="A6" s="2">
        <v>45478</v>
      </c>
      <c r="B6" t="s">
        <v>13</v>
      </c>
      <c r="C6" t="s">
        <v>13</v>
      </c>
      <c r="D6" t="s">
        <v>13</v>
      </c>
      <c r="E6" t="s">
        <v>13</v>
      </c>
      <c r="F6" t="s">
        <v>13</v>
      </c>
      <c r="G6" t="s">
        <v>13</v>
      </c>
      <c r="H6" t="s">
        <v>13</v>
      </c>
      <c r="I6" t="s">
        <v>17</v>
      </c>
    </row>
    <row r="7" spans="1:10" x14ac:dyDescent="0.7">
      <c r="A7" s="2">
        <v>45479</v>
      </c>
    </row>
    <row r="8" spans="1:10" x14ac:dyDescent="0.7">
      <c r="A8" s="2">
        <v>45480</v>
      </c>
    </row>
    <row r="9" spans="1:10" x14ac:dyDescent="0.7">
      <c r="A9" s="2">
        <v>45481</v>
      </c>
      <c r="B9" t="s">
        <v>15</v>
      </c>
      <c r="C9" t="s">
        <v>15</v>
      </c>
      <c r="D9" t="s">
        <v>15</v>
      </c>
      <c r="E9" t="s">
        <v>12</v>
      </c>
      <c r="F9" t="s">
        <v>15</v>
      </c>
      <c r="G9" t="s">
        <v>16</v>
      </c>
      <c r="H9" t="s">
        <v>10</v>
      </c>
      <c r="I9" t="s">
        <v>15</v>
      </c>
    </row>
    <row r="10" spans="1:10" x14ac:dyDescent="0.7">
      <c r="A10" s="2">
        <v>45482</v>
      </c>
      <c r="B10" t="s">
        <v>13</v>
      </c>
      <c r="C10" t="s">
        <v>10</v>
      </c>
      <c r="D10" t="s">
        <v>10</v>
      </c>
      <c r="E10" t="s">
        <v>15</v>
      </c>
      <c r="F10" t="s">
        <v>10</v>
      </c>
      <c r="G10" t="s">
        <v>16</v>
      </c>
      <c r="H10" t="s">
        <v>17</v>
      </c>
      <c r="I10" t="s">
        <v>10</v>
      </c>
    </row>
    <row r="11" spans="1:10" x14ac:dyDescent="0.7">
      <c r="A11" s="2">
        <v>45483</v>
      </c>
      <c r="B11" t="s">
        <v>15</v>
      </c>
      <c r="C11" t="s">
        <v>15</v>
      </c>
      <c r="D11" t="s">
        <v>15</v>
      </c>
      <c r="E11" t="s">
        <v>15</v>
      </c>
      <c r="F11" t="s">
        <v>15</v>
      </c>
      <c r="G11" t="s">
        <v>15</v>
      </c>
      <c r="H11" t="s">
        <v>12</v>
      </c>
      <c r="I11" t="s">
        <v>12</v>
      </c>
    </row>
    <row r="12" spans="1:10" x14ac:dyDescent="0.7">
      <c r="A12" s="2">
        <v>45484</v>
      </c>
      <c r="B12" t="s">
        <v>15</v>
      </c>
      <c r="C12" t="s">
        <v>15</v>
      </c>
      <c r="D12" t="s">
        <v>15</v>
      </c>
      <c r="E12" t="s">
        <v>15</v>
      </c>
      <c r="F12" t="s">
        <v>17</v>
      </c>
      <c r="G12" t="s">
        <v>17</v>
      </c>
      <c r="H12" t="s">
        <v>12</v>
      </c>
      <c r="I12" t="s">
        <v>17</v>
      </c>
    </row>
    <row r="13" spans="1:10" x14ac:dyDescent="0.7">
      <c r="A13" s="2">
        <v>45485</v>
      </c>
      <c r="B13" t="s">
        <v>13</v>
      </c>
      <c r="C13" t="s">
        <v>13</v>
      </c>
      <c r="D13" t="s">
        <v>13</v>
      </c>
      <c r="E13" t="s">
        <v>13</v>
      </c>
      <c r="F13" t="s">
        <v>14</v>
      </c>
      <c r="G13" t="s">
        <v>10</v>
      </c>
      <c r="H13" t="s">
        <v>15</v>
      </c>
      <c r="I13" t="s">
        <v>13</v>
      </c>
    </row>
    <row r="14" spans="1:10" x14ac:dyDescent="0.7">
      <c r="A14" s="2">
        <v>45486</v>
      </c>
    </row>
    <row r="15" spans="1:10" x14ac:dyDescent="0.7">
      <c r="A15" s="2">
        <v>45487</v>
      </c>
    </row>
    <row r="16" spans="1:10" x14ac:dyDescent="0.7">
      <c r="A16" s="2">
        <v>45488</v>
      </c>
    </row>
    <row r="17" spans="1:9" x14ac:dyDescent="0.7">
      <c r="A17" s="2">
        <v>45489</v>
      </c>
      <c r="B17" t="s">
        <v>10</v>
      </c>
      <c r="C17" t="s">
        <v>10</v>
      </c>
      <c r="D17" t="s">
        <v>10</v>
      </c>
      <c r="E17" t="s">
        <v>10</v>
      </c>
      <c r="F17" t="s">
        <v>10</v>
      </c>
      <c r="G17" t="s">
        <v>10</v>
      </c>
      <c r="H17" t="s">
        <v>10</v>
      </c>
      <c r="I17" t="s">
        <v>17</v>
      </c>
    </row>
    <row r="18" spans="1:9" x14ac:dyDescent="0.7">
      <c r="A18" s="2">
        <v>45490</v>
      </c>
      <c r="B18" t="s">
        <v>12</v>
      </c>
      <c r="C18" t="s">
        <v>10</v>
      </c>
      <c r="D18" t="s">
        <v>10</v>
      </c>
      <c r="E18" t="s">
        <v>10</v>
      </c>
      <c r="F18" t="s">
        <v>10</v>
      </c>
      <c r="G18" t="s">
        <v>10</v>
      </c>
      <c r="H18" t="s">
        <v>10</v>
      </c>
      <c r="I18" t="s">
        <v>10</v>
      </c>
    </row>
    <row r="19" spans="1:9" x14ac:dyDescent="0.7">
      <c r="A19" s="2">
        <v>45491</v>
      </c>
      <c r="B19" t="s">
        <v>12</v>
      </c>
      <c r="C19" t="s">
        <v>12</v>
      </c>
      <c r="D19" t="s">
        <v>12</v>
      </c>
      <c r="E19" t="s">
        <v>12</v>
      </c>
      <c r="F19" t="s">
        <v>12</v>
      </c>
      <c r="G19" t="s">
        <v>12</v>
      </c>
      <c r="H19" t="s">
        <v>14</v>
      </c>
      <c r="I19" t="s">
        <v>14</v>
      </c>
    </row>
    <row r="20" spans="1:9" x14ac:dyDescent="0.7">
      <c r="A20" s="2">
        <v>45492</v>
      </c>
      <c r="B20" t="s">
        <v>13</v>
      </c>
      <c r="C20" t="s">
        <v>13</v>
      </c>
      <c r="D20" t="s">
        <v>13</v>
      </c>
      <c r="E20" t="s">
        <v>13</v>
      </c>
      <c r="F20" t="s">
        <v>13</v>
      </c>
      <c r="G20" t="s">
        <v>16</v>
      </c>
      <c r="H20" t="s">
        <v>16</v>
      </c>
      <c r="I20" t="s">
        <v>16</v>
      </c>
    </row>
    <row r="21" spans="1:9" x14ac:dyDescent="0.7">
      <c r="A21" s="2">
        <v>45493</v>
      </c>
    </row>
    <row r="22" spans="1:9" x14ac:dyDescent="0.7">
      <c r="A22" s="2">
        <v>45494</v>
      </c>
    </row>
    <row r="23" spans="1:9" x14ac:dyDescent="0.7">
      <c r="A23" s="2">
        <v>45495</v>
      </c>
      <c r="B23" t="s">
        <v>14</v>
      </c>
      <c r="C23" t="s">
        <v>10</v>
      </c>
      <c r="D23" t="s">
        <v>17</v>
      </c>
      <c r="E23" t="s">
        <v>10</v>
      </c>
      <c r="F23" t="s">
        <v>12</v>
      </c>
      <c r="G23" t="s">
        <v>16</v>
      </c>
      <c r="H23" t="s">
        <v>10</v>
      </c>
      <c r="I23" t="s">
        <v>12</v>
      </c>
    </row>
    <row r="24" spans="1:9" x14ac:dyDescent="0.7">
      <c r="A24" s="2">
        <v>45496</v>
      </c>
      <c r="B24" t="s">
        <v>12</v>
      </c>
      <c r="C24" t="s">
        <v>12</v>
      </c>
      <c r="D24" t="s">
        <v>12</v>
      </c>
      <c r="E24" t="s">
        <v>12</v>
      </c>
      <c r="F24" t="s">
        <v>12</v>
      </c>
      <c r="G24" t="s">
        <v>12</v>
      </c>
      <c r="H24" t="s">
        <v>12</v>
      </c>
      <c r="I24" t="s">
        <v>12</v>
      </c>
    </row>
    <row r="25" spans="1:9" x14ac:dyDescent="0.7">
      <c r="A25" s="2">
        <v>45497</v>
      </c>
      <c r="B25" t="s">
        <v>16</v>
      </c>
      <c r="C25" t="s">
        <v>15</v>
      </c>
      <c r="D25" t="s">
        <v>15</v>
      </c>
      <c r="E25" t="s">
        <v>15</v>
      </c>
      <c r="F25" t="s">
        <v>15</v>
      </c>
      <c r="G25" t="s">
        <v>15</v>
      </c>
      <c r="H25" t="s">
        <v>15</v>
      </c>
      <c r="I25" t="s">
        <v>15</v>
      </c>
    </row>
    <row r="26" spans="1:9" x14ac:dyDescent="0.7">
      <c r="A26" s="2">
        <v>45498</v>
      </c>
      <c r="B26" t="s">
        <v>15</v>
      </c>
      <c r="C26" t="s">
        <v>12</v>
      </c>
      <c r="D26" t="s">
        <v>17</v>
      </c>
      <c r="E26" t="s">
        <v>17</v>
      </c>
      <c r="F26" t="s">
        <v>16</v>
      </c>
      <c r="G26" t="s">
        <v>16</v>
      </c>
      <c r="H26" t="s">
        <v>16</v>
      </c>
      <c r="I26" t="s">
        <v>15</v>
      </c>
    </row>
    <row r="27" spans="1:9" x14ac:dyDescent="0.7">
      <c r="A27" s="2">
        <v>45499</v>
      </c>
      <c r="B27" t="s">
        <v>15</v>
      </c>
      <c r="C27" t="s">
        <v>15</v>
      </c>
      <c r="D27" t="s">
        <v>15</v>
      </c>
      <c r="E27" t="s">
        <v>14</v>
      </c>
      <c r="F27" t="s">
        <v>14</v>
      </c>
      <c r="G27" t="s">
        <v>13</v>
      </c>
      <c r="H27" t="s">
        <v>13</v>
      </c>
      <c r="I27" t="s">
        <v>16</v>
      </c>
    </row>
    <row r="28" spans="1:9" x14ac:dyDescent="0.7">
      <c r="A28" s="2">
        <v>45500</v>
      </c>
    </row>
    <row r="29" spans="1:9" x14ac:dyDescent="0.7">
      <c r="A29" s="2">
        <v>45501</v>
      </c>
    </row>
    <row r="30" spans="1:9" x14ac:dyDescent="0.7">
      <c r="A30" s="2">
        <v>45502</v>
      </c>
      <c r="B30" t="s">
        <v>12</v>
      </c>
      <c r="C30" t="s">
        <v>12</v>
      </c>
      <c r="D30" t="s">
        <v>12</v>
      </c>
      <c r="E30" t="s">
        <v>16</v>
      </c>
      <c r="F30" t="s">
        <v>16</v>
      </c>
      <c r="G30" t="s">
        <v>16</v>
      </c>
      <c r="H30" t="s">
        <v>17</v>
      </c>
      <c r="I30" t="s">
        <v>17</v>
      </c>
    </row>
    <row r="31" spans="1:9" x14ac:dyDescent="0.7">
      <c r="A31" s="2">
        <v>45503</v>
      </c>
      <c r="B31" t="s">
        <v>15</v>
      </c>
      <c r="C31" t="s">
        <v>15</v>
      </c>
      <c r="D31" t="s">
        <v>15</v>
      </c>
      <c r="E31" t="s">
        <v>15</v>
      </c>
      <c r="F31" t="s">
        <v>15</v>
      </c>
      <c r="G31" t="s">
        <v>16</v>
      </c>
      <c r="H31" t="s">
        <v>16</v>
      </c>
      <c r="I31" t="s">
        <v>16</v>
      </c>
    </row>
    <row r="32" spans="1:9" x14ac:dyDescent="0.7">
      <c r="A32" s="2">
        <v>45504</v>
      </c>
      <c r="B32" t="s">
        <v>12</v>
      </c>
      <c r="C32" t="s">
        <v>12</v>
      </c>
      <c r="D32" t="s">
        <v>12</v>
      </c>
      <c r="E32" t="s">
        <v>12</v>
      </c>
      <c r="F32" t="s">
        <v>17</v>
      </c>
      <c r="G32" t="s">
        <v>17</v>
      </c>
      <c r="H32" t="s">
        <v>10</v>
      </c>
      <c r="I32" t="s">
        <v>12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5C5B6-B52C-4563-8D48-CEF553591120}">
  <dimension ref="A1:J32"/>
  <sheetViews>
    <sheetView workbookViewId="0"/>
  </sheetViews>
  <sheetFormatPr defaultRowHeight="17.649999999999999" x14ac:dyDescent="0.7"/>
  <sheetData>
    <row r="1" spans="1:10" x14ac:dyDescent="0.7">
      <c r="A1" t="s">
        <v>7</v>
      </c>
      <c r="B1" s="1">
        <v>0.375</v>
      </c>
      <c r="C1" s="1">
        <v>0.41666666666666702</v>
      </c>
      <c r="D1" s="1">
        <v>0.45833333333333298</v>
      </c>
      <c r="E1" s="1">
        <v>0.54166666666666696</v>
      </c>
      <c r="F1" s="1">
        <v>0.58333333333333304</v>
      </c>
      <c r="G1" s="1">
        <v>0.625</v>
      </c>
      <c r="H1" s="1">
        <v>0.66666666666666696</v>
      </c>
      <c r="I1" s="1">
        <v>0.70833333333333304</v>
      </c>
      <c r="J1" s="1"/>
    </row>
    <row r="2" spans="1:10" x14ac:dyDescent="0.7">
      <c r="A2" s="2">
        <v>45474</v>
      </c>
      <c r="B2" t="s">
        <v>17</v>
      </c>
      <c r="C2" t="s">
        <v>17</v>
      </c>
      <c r="D2" t="s">
        <v>17</v>
      </c>
      <c r="E2" t="s">
        <v>17</v>
      </c>
      <c r="F2" t="s">
        <v>17</v>
      </c>
      <c r="G2" t="s">
        <v>17</v>
      </c>
      <c r="H2" t="s">
        <v>10</v>
      </c>
      <c r="I2" t="s">
        <v>10</v>
      </c>
    </row>
    <row r="3" spans="1:10" x14ac:dyDescent="0.7">
      <c r="A3" s="2">
        <v>45475</v>
      </c>
      <c r="B3" t="s">
        <v>17</v>
      </c>
      <c r="C3" t="s">
        <v>17</v>
      </c>
      <c r="D3" t="s">
        <v>17</v>
      </c>
      <c r="E3" t="s">
        <v>17</v>
      </c>
      <c r="F3" t="s">
        <v>15</v>
      </c>
      <c r="G3" t="s">
        <v>15</v>
      </c>
      <c r="H3" t="s">
        <v>15</v>
      </c>
      <c r="I3" t="s">
        <v>15</v>
      </c>
    </row>
    <row r="4" spans="1:10" x14ac:dyDescent="0.7">
      <c r="A4" s="2">
        <v>45476</v>
      </c>
      <c r="B4" t="s">
        <v>13</v>
      </c>
      <c r="C4" t="s">
        <v>13</v>
      </c>
      <c r="D4" t="s">
        <v>13</v>
      </c>
      <c r="E4" t="s">
        <v>13</v>
      </c>
      <c r="F4" t="s">
        <v>13</v>
      </c>
      <c r="G4" t="s">
        <v>13</v>
      </c>
      <c r="H4" t="s">
        <v>13</v>
      </c>
      <c r="I4" t="s">
        <v>13</v>
      </c>
    </row>
    <row r="5" spans="1:10" x14ac:dyDescent="0.7">
      <c r="A5" s="2">
        <v>45477</v>
      </c>
      <c r="B5" t="s">
        <v>14</v>
      </c>
      <c r="C5" t="s">
        <v>14</v>
      </c>
      <c r="D5" t="s">
        <v>14</v>
      </c>
      <c r="E5" t="s">
        <v>16</v>
      </c>
      <c r="F5" t="s">
        <v>13</v>
      </c>
      <c r="G5" t="s">
        <v>13</v>
      </c>
      <c r="H5" t="s">
        <v>13</v>
      </c>
      <c r="I5" t="s">
        <v>13</v>
      </c>
    </row>
    <row r="6" spans="1:10" x14ac:dyDescent="0.7">
      <c r="A6" s="2">
        <v>45478</v>
      </c>
      <c r="B6" t="s">
        <v>10</v>
      </c>
      <c r="C6" t="s">
        <v>16</v>
      </c>
      <c r="D6" t="s">
        <v>16</v>
      </c>
      <c r="E6" t="s">
        <v>16</v>
      </c>
      <c r="F6" t="s">
        <v>16</v>
      </c>
      <c r="G6" t="s">
        <v>16</v>
      </c>
      <c r="H6" t="s">
        <v>17</v>
      </c>
      <c r="I6" t="s">
        <v>17</v>
      </c>
    </row>
    <row r="7" spans="1:10" x14ac:dyDescent="0.7">
      <c r="A7" s="2">
        <v>45479</v>
      </c>
    </row>
    <row r="8" spans="1:10" x14ac:dyDescent="0.7">
      <c r="A8" s="2">
        <v>45480</v>
      </c>
    </row>
    <row r="9" spans="1:10" x14ac:dyDescent="0.7">
      <c r="A9" s="2">
        <v>45481</v>
      </c>
      <c r="B9" t="s">
        <v>17</v>
      </c>
      <c r="C9" t="s">
        <v>10</v>
      </c>
      <c r="D9" t="s">
        <v>10</v>
      </c>
      <c r="E9" t="s">
        <v>10</v>
      </c>
      <c r="F9" t="s">
        <v>10</v>
      </c>
      <c r="G9" t="s">
        <v>17</v>
      </c>
      <c r="H9" t="s">
        <v>17</v>
      </c>
      <c r="I9" t="s">
        <v>17</v>
      </c>
    </row>
    <row r="10" spans="1:10" x14ac:dyDescent="0.7">
      <c r="A10" s="2">
        <v>45482</v>
      </c>
      <c r="B10" t="s">
        <v>12</v>
      </c>
      <c r="C10" t="s">
        <v>10</v>
      </c>
      <c r="D10" t="s">
        <v>13</v>
      </c>
      <c r="E10" t="s">
        <v>13</v>
      </c>
      <c r="F10" t="s">
        <v>13</v>
      </c>
      <c r="G10" t="s">
        <v>13</v>
      </c>
      <c r="H10" t="s">
        <v>14</v>
      </c>
      <c r="I10" t="s">
        <v>12</v>
      </c>
    </row>
    <row r="11" spans="1:10" x14ac:dyDescent="0.7">
      <c r="A11" s="2">
        <v>45483</v>
      </c>
      <c r="B11" t="s">
        <v>17</v>
      </c>
      <c r="C11" t="s">
        <v>17</v>
      </c>
      <c r="D11" t="s">
        <v>17</v>
      </c>
      <c r="E11" t="s">
        <v>13</v>
      </c>
      <c r="F11" t="s">
        <v>12</v>
      </c>
      <c r="G11" t="s">
        <v>12</v>
      </c>
      <c r="H11" t="s">
        <v>12</v>
      </c>
      <c r="I11" t="s">
        <v>12</v>
      </c>
    </row>
    <row r="12" spans="1:10" x14ac:dyDescent="0.7">
      <c r="A12" s="2">
        <v>45484</v>
      </c>
      <c r="B12" t="s">
        <v>16</v>
      </c>
      <c r="C12" t="s">
        <v>16</v>
      </c>
      <c r="D12" t="s">
        <v>16</v>
      </c>
      <c r="E12" t="s">
        <v>16</v>
      </c>
      <c r="F12" t="s">
        <v>16</v>
      </c>
      <c r="G12" t="s">
        <v>16</v>
      </c>
      <c r="H12" t="s">
        <v>10</v>
      </c>
      <c r="I12" t="s">
        <v>10</v>
      </c>
    </row>
    <row r="13" spans="1:10" x14ac:dyDescent="0.7">
      <c r="A13" s="2">
        <v>45485</v>
      </c>
      <c r="B13" t="s">
        <v>17</v>
      </c>
      <c r="C13" t="s">
        <v>10</v>
      </c>
      <c r="D13" t="s">
        <v>15</v>
      </c>
      <c r="E13" t="s">
        <v>14</v>
      </c>
      <c r="F13" t="s">
        <v>14</v>
      </c>
      <c r="G13" t="s">
        <v>10</v>
      </c>
      <c r="H13" t="s">
        <v>10</v>
      </c>
      <c r="I13" t="s">
        <v>10</v>
      </c>
    </row>
    <row r="14" spans="1:10" x14ac:dyDescent="0.7">
      <c r="A14" s="2">
        <v>45486</v>
      </c>
    </row>
    <row r="15" spans="1:10" x14ac:dyDescent="0.7">
      <c r="A15" s="2">
        <v>45487</v>
      </c>
    </row>
    <row r="16" spans="1:10" x14ac:dyDescent="0.7">
      <c r="A16" s="2">
        <v>45488</v>
      </c>
    </row>
    <row r="17" spans="1:9" x14ac:dyDescent="0.7">
      <c r="A17" s="2">
        <v>45489</v>
      </c>
      <c r="B17" t="s">
        <v>10</v>
      </c>
      <c r="C17" t="s">
        <v>10</v>
      </c>
      <c r="D17" t="s">
        <v>10</v>
      </c>
      <c r="E17" t="s">
        <v>15</v>
      </c>
      <c r="F17" t="s">
        <v>10</v>
      </c>
      <c r="G17" t="s">
        <v>14</v>
      </c>
      <c r="H17" t="s">
        <v>12</v>
      </c>
      <c r="I17" t="s">
        <v>12</v>
      </c>
    </row>
    <row r="18" spans="1:9" x14ac:dyDescent="0.7">
      <c r="A18" s="2">
        <v>45490</v>
      </c>
      <c r="B18" t="s">
        <v>13</v>
      </c>
      <c r="C18" t="s">
        <v>17</v>
      </c>
      <c r="D18" t="s">
        <v>17</v>
      </c>
      <c r="E18" t="s">
        <v>17</v>
      </c>
      <c r="F18" t="s">
        <v>17</v>
      </c>
      <c r="G18" t="s">
        <v>17</v>
      </c>
      <c r="H18" t="s">
        <v>17</v>
      </c>
      <c r="I18" t="s">
        <v>17</v>
      </c>
    </row>
    <row r="19" spans="1:9" x14ac:dyDescent="0.7">
      <c r="A19" s="2">
        <v>45491</v>
      </c>
      <c r="B19" t="s">
        <v>12</v>
      </c>
      <c r="C19" t="s">
        <v>12</v>
      </c>
      <c r="D19" t="s">
        <v>13</v>
      </c>
      <c r="E19" t="s">
        <v>13</v>
      </c>
      <c r="F19" t="s">
        <v>13</v>
      </c>
      <c r="G19" t="s">
        <v>13</v>
      </c>
      <c r="H19" t="s">
        <v>13</v>
      </c>
      <c r="I19" t="s">
        <v>13</v>
      </c>
    </row>
    <row r="20" spans="1:9" x14ac:dyDescent="0.7">
      <c r="A20" s="2">
        <v>45492</v>
      </c>
      <c r="B20" t="s">
        <v>13</v>
      </c>
      <c r="C20" t="s">
        <v>13</v>
      </c>
      <c r="D20" t="s">
        <v>13</v>
      </c>
      <c r="E20" t="s">
        <v>15</v>
      </c>
      <c r="F20" t="s">
        <v>15</v>
      </c>
      <c r="G20" t="s">
        <v>12</v>
      </c>
      <c r="H20" t="s">
        <v>16</v>
      </c>
      <c r="I20" t="s">
        <v>16</v>
      </c>
    </row>
    <row r="21" spans="1:9" x14ac:dyDescent="0.7">
      <c r="A21" s="2">
        <v>45493</v>
      </c>
    </row>
    <row r="22" spans="1:9" x14ac:dyDescent="0.7">
      <c r="A22" s="2">
        <v>45494</v>
      </c>
    </row>
    <row r="23" spans="1:9" x14ac:dyDescent="0.7">
      <c r="A23" s="2">
        <v>45495</v>
      </c>
      <c r="B23" t="s">
        <v>15</v>
      </c>
      <c r="C23" t="s">
        <v>15</v>
      </c>
      <c r="D23" t="s">
        <v>15</v>
      </c>
      <c r="E23" t="s">
        <v>15</v>
      </c>
      <c r="F23" t="s">
        <v>13</v>
      </c>
      <c r="G23" t="s">
        <v>13</v>
      </c>
      <c r="H23" t="s">
        <v>10</v>
      </c>
      <c r="I23" t="s">
        <v>10</v>
      </c>
    </row>
    <row r="24" spans="1:9" x14ac:dyDescent="0.7">
      <c r="A24" s="2">
        <v>45496</v>
      </c>
      <c r="B24" t="s">
        <v>14</v>
      </c>
      <c r="C24" t="s">
        <v>16</v>
      </c>
      <c r="D24" t="s">
        <v>16</v>
      </c>
      <c r="E24" t="s">
        <v>16</v>
      </c>
      <c r="F24" t="s">
        <v>16</v>
      </c>
      <c r="G24" t="s">
        <v>17</v>
      </c>
      <c r="H24" t="s">
        <v>17</v>
      </c>
      <c r="I24" t="s">
        <v>17</v>
      </c>
    </row>
    <row r="25" spans="1:9" x14ac:dyDescent="0.7">
      <c r="A25" s="2">
        <v>45497</v>
      </c>
      <c r="B25" t="s">
        <v>17</v>
      </c>
      <c r="C25" t="s">
        <v>13</v>
      </c>
      <c r="D25" t="s">
        <v>13</v>
      </c>
      <c r="E25" t="s">
        <v>13</v>
      </c>
      <c r="F25" t="s">
        <v>13</v>
      </c>
      <c r="G25" t="s">
        <v>17</v>
      </c>
      <c r="H25" t="s">
        <v>17</v>
      </c>
      <c r="I25" t="s">
        <v>17</v>
      </c>
    </row>
    <row r="26" spans="1:9" x14ac:dyDescent="0.7">
      <c r="A26" s="2">
        <v>45498</v>
      </c>
      <c r="B26" t="s">
        <v>12</v>
      </c>
      <c r="C26" t="s">
        <v>15</v>
      </c>
      <c r="D26" t="s">
        <v>15</v>
      </c>
      <c r="E26" t="s">
        <v>15</v>
      </c>
      <c r="F26" t="s">
        <v>16</v>
      </c>
      <c r="G26" t="s">
        <v>13</v>
      </c>
      <c r="H26" t="s">
        <v>12</v>
      </c>
      <c r="I26" t="s">
        <v>12</v>
      </c>
    </row>
    <row r="27" spans="1:9" x14ac:dyDescent="0.7">
      <c r="A27" s="2">
        <v>45499</v>
      </c>
      <c r="B27" t="s">
        <v>14</v>
      </c>
      <c r="C27" t="s">
        <v>15</v>
      </c>
      <c r="D27" t="s">
        <v>16</v>
      </c>
      <c r="E27" t="s">
        <v>15</v>
      </c>
      <c r="F27" t="s">
        <v>15</v>
      </c>
      <c r="G27" t="s">
        <v>15</v>
      </c>
      <c r="H27" t="s">
        <v>15</v>
      </c>
      <c r="I27" t="s">
        <v>15</v>
      </c>
    </row>
    <row r="28" spans="1:9" x14ac:dyDescent="0.7">
      <c r="A28" s="2">
        <v>45500</v>
      </c>
    </row>
    <row r="29" spans="1:9" x14ac:dyDescent="0.7">
      <c r="A29" s="2">
        <v>45501</v>
      </c>
    </row>
    <row r="30" spans="1:9" x14ac:dyDescent="0.7">
      <c r="A30" s="2">
        <v>45502</v>
      </c>
      <c r="B30" t="s">
        <v>17</v>
      </c>
      <c r="C30" t="s">
        <v>13</v>
      </c>
      <c r="D30" t="s">
        <v>17</v>
      </c>
      <c r="E30" t="s">
        <v>14</v>
      </c>
      <c r="F30" t="s">
        <v>14</v>
      </c>
      <c r="G30" t="s">
        <v>14</v>
      </c>
      <c r="H30" t="s">
        <v>15</v>
      </c>
      <c r="I30" t="s">
        <v>15</v>
      </c>
    </row>
    <row r="31" spans="1:9" x14ac:dyDescent="0.7">
      <c r="A31" s="2">
        <v>45503</v>
      </c>
      <c r="B31" t="s">
        <v>13</v>
      </c>
      <c r="C31" t="s">
        <v>13</v>
      </c>
      <c r="D31" t="s">
        <v>13</v>
      </c>
      <c r="E31" t="s">
        <v>13</v>
      </c>
      <c r="F31" t="s">
        <v>13</v>
      </c>
      <c r="G31" t="s">
        <v>13</v>
      </c>
      <c r="H31" t="s">
        <v>10</v>
      </c>
      <c r="I31" t="s">
        <v>10</v>
      </c>
    </row>
    <row r="32" spans="1:9" x14ac:dyDescent="0.7">
      <c r="A32" s="2">
        <v>45504</v>
      </c>
      <c r="B32" t="s">
        <v>17</v>
      </c>
      <c r="C32" t="s">
        <v>17</v>
      </c>
      <c r="D32" t="s">
        <v>17</v>
      </c>
      <c r="E32" t="s">
        <v>15</v>
      </c>
      <c r="F32" t="s">
        <v>12</v>
      </c>
      <c r="G32" t="s">
        <v>12</v>
      </c>
      <c r="H32" t="s">
        <v>12</v>
      </c>
      <c r="I32" t="s">
        <v>12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F2088-02B5-49E1-8392-0BCB8F01FE75}">
  <dimension ref="A1:J32"/>
  <sheetViews>
    <sheetView workbookViewId="0"/>
  </sheetViews>
  <sheetFormatPr defaultRowHeight="17.649999999999999" x14ac:dyDescent="0.7"/>
  <sheetData>
    <row r="1" spans="1:10" x14ac:dyDescent="0.7">
      <c r="A1" t="s">
        <v>7</v>
      </c>
      <c r="B1" s="1">
        <v>0.375</v>
      </c>
      <c r="C1" s="1">
        <v>0.41666666666666702</v>
      </c>
      <c r="D1" s="1">
        <v>0.45833333333333298</v>
      </c>
      <c r="E1" s="1">
        <v>0.54166666666666696</v>
      </c>
      <c r="F1" s="1">
        <v>0.58333333333333304</v>
      </c>
      <c r="G1" s="1">
        <v>0.625</v>
      </c>
      <c r="H1" s="1">
        <v>0.66666666666666696</v>
      </c>
      <c r="I1" s="1">
        <v>0.70833333333333304</v>
      </c>
      <c r="J1" s="1"/>
    </row>
    <row r="2" spans="1:10" x14ac:dyDescent="0.7">
      <c r="A2" s="2">
        <v>45474</v>
      </c>
      <c r="B2" t="s">
        <v>17</v>
      </c>
      <c r="C2" t="s">
        <v>17</v>
      </c>
      <c r="D2" t="s">
        <v>17</v>
      </c>
      <c r="E2" t="s">
        <v>17</v>
      </c>
      <c r="F2" t="s">
        <v>17</v>
      </c>
      <c r="G2" t="s">
        <v>17</v>
      </c>
      <c r="H2" t="s">
        <v>17</v>
      </c>
      <c r="I2" t="s">
        <v>17</v>
      </c>
    </row>
    <row r="3" spans="1:10" x14ac:dyDescent="0.7">
      <c r="A3" s="2">
        <v>45475</v>
      </c>
      <c r="B3" t="s">
        <v>17</v>
      </c>
      <c r="C3" t="s">
        <v>12</v>
      </c>
      <c r="D3" t="s">
        <v>10</v>
      </c>
      <c r="E3" t="s">
        <v>10</v>
      </c>
      <c r="F3" t="s">
        <v>12</v>
      </c>
      <c r="G3" t="s">
        <v>17</v>
      </c>
      <c r="H3" t="s">
        <v>12</v>
      </c>
      <c r="I3" t="s">
        <v>12</v>
      </c>
    </row>
    <row r="4" spans="1:10" x14ac:dyDescent="0.7">
      <c r="A4" s="2">
        <v>45476</v>
      </c>
      <c r="B4" t="s">
        <v>15</v>
      </c>
      <c r="C4" t="s">
        <v>15</v>
      </c>
      <c r="D4" t="s">
        <v>15</v>
      </c>
      <c r="E4" t="s">
        <v>15</v>
      </c>
      <c r="F4" t="s">
        <v>15</v>
      </c>
      <c r="G4" t="s">
        <v>10</v>
      </c>
      <c r="H4" t="s">
        <v>10</v>
      </c>
      <c r="I4" t="s">
        <v>10</v>
      </c>
    </row>
    <row r="5" spans="1:10" x14ac:dyDescent="0.7">
      <c r="A5" s="2">
        <v>45477</v>
      </c>
      <c r="B5" t="s">
        <v>10</v>
      </c>
      <c r="C5" t="s">
        <v>10</v>
      </c>
      <c r="D5" t="s">
        <v>10</v>
      </c>
      <c r="E5" t="s">
        <v>10</v>
      </c>
      <c r="F5" t="s">
        <v>10</v>
      </c>
      <c r="G5" t="s">
        <v>10</v>
      </c>
      <c r="H5" t="s">
        <v>10</v>
      </c>
      <c r="I5" t="s">
        <v>10</v>
      </c>
    </row>
    <row r="6" spans="1:10" x14ac:dyDescent="0.7">
      <c r="A6" s="2">
        <v>45478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16</v>
      </c>
      <c r="H6" t="s">
        <v>13</v>
      </c>
      <c r="I6" t="s">
        <v>13</v>
      </c>
    </row>
    <row r="7" spans="1:10" x14ac:dyDescent="0.7">
      <c r="A7" s="2">
        <v>45479</v>
      </c>
    </row>
    <row r="8" spans="1:10" x14ac:dyDescent="0.7">
      <c r="A8" s="2">
        <v>45480</v>
      </c>
    </row>
    <row r="9" spans="1:10" x14ac:dyDescent="0.7">
      <c r="A9" s="2">
        <v>45481</v>
      </c>
      <c r="B9" t="s">
        <v>14</v>
      </c>
      <c r="C9" t="s">
        <v>14</v>
      </c>
      <c r="D9" t="s">
        <v>14</v>
      </c>
      <c r="E9" t="s">
        <v>14</v>
      </c>
      <c r="F9" t="s">
        <v>14</v>
      </c>
      <c r="G9" t="s">
        <v>14</v>
      </c>
      <c r="H9" t="s">
        <v>14</v>
      </c>
      <c r="I9" t="s">
        <v>14</v>
      </c>
    </row>
    <row r="10" spans="1:10" x14ac:dyDescent="0.7">
      <c r="A10" s="2">
        <v>45482</v>
      </c>
      <c r="B10" t="s">
        <v>10</v>
      </c>
      <c r="C10" t="s">
        <v>10</v>
      </c>
      <c r="D10" t="s">
        <v>17</v>
      </c>
      <c r="E10" t="s">
        <v>17</v>
      </c>
      <c r="F10" t="s">
        <v>17</v>
      </c>
      <c r="G10" t="s">
        <v>17</v>
      </c>
      <c r="H10" t="s">
        <v>17</v>
      </c>
      <c r="I10" t="s">
        <v>12</v>
      </c>
    </row>
    <row r="11" spans="1:10" x14ac:dyDescent="0.7">
      <c r="A11" s="2">
        <v>45483</v>
      </c>
      <c r="B11" t="s">
        <v>12</v>
      </c>
      <c r="C11" t="s">
        <v>12</v>
      </c>
      <c r="D11" t="s">
        <v>12</v>
      </c>
      <c r="E11" t="s">
        <v>12</v>
      </c>
      <c r="F11" t="s">
        <v>12</v>
      </c>
      <c r="G11" t="s">
        <v>12</v>
      </c>
      <c r="H11" t="s">
        <v>17</v>
      </c>
      <c r="I11" t="s">
        <v>17</v>
      </c>
    </row>
    <row r="12" spans="1:10" x14ac:dyDescent="0.7">
      <c r="A12" s="2">
        <v>45484</v>
      </c>
      <c r="B12" t="s">
        <v>15</v>
      </c>
      <c r="C12" t="s">
        <v>15</v>
      </c>
      <c r="D12" t="s">
        <v>15</v>
      </c>
      <c r="E12" t="s">
        <v>15</v>
      </c>
      <c r="F12" t="s">
        <v>15</v>
      </c>
      <c r="G12" t="s">
        <v>15</v>
      </c>
      <c r="H12" t="s">
        <v>15</v>
      </c>
      <c r="I12" t="s">
        <v>15</v>
      </c>
    </row>
    <row r="13" spans="1:10" x14ac:dyDescent="0.7">
      <c r="A13" s="2">
        <v>45485</v>
      </c>
      <c r="B13" t="s">
        <v>17</v>
      </c>
      <c r="C13" t="s">
        <v>17</v>
      </c>
      <c r="D13" t="s">
        <v>16</v>
      </c>
      <c r="E13" t="s">
        <v>13</v>
      </c>
      <c r="F13" t="s">
        <v>13</v>
      </c>
      <c r="G13" t="s">
        <v>13</v>
      </c>
      <c r="H13" t="s">
        <v>13</v>
      </c>
      <c r="I13" t="s">
        <v>13</v>
      </c>
    </row>
    <row r="14" spans="1:10" x14ac:dyDescent="0.7">
      <c r="A14" s="2">
        <v>45486</v>
      </c>
    </row>
    <row r="15" spans="1:10" x14ac:dyDescent="0.7">
      <c r="A15" s="2">
        <v>45487</v>
      </c>
    </row>
    <row r="16" spans="1:10" x14ac:dyDescent="0.7">
      <c r="A16" s="2">
        <v>45488</v>
      </c>
    </row>
    <row r="17" spans="1:9" x14ac:dyDescent="0.7">
      <c r="A17" s="2">
        <v>45489</v>
      </c>
      <c r="B17" t="s">
        <v>17</v>
      </c>
      <c r="C17" t="s">
        <v>14</v>
      </c>
      <c r="D17" t="s">
        <v>14</v>
      </c>
      <c r="E17" t="s">
        <v>12</v>
      </c>
      <c r="F17" t="s">
        <v>12</v>
      </c>
      <c r="G17" t="s">
        <v>12</v>
      </c>
      <c r="H17" t="s">
        <v>12</v>
      </c>
      <c r="I17" t="s">
        <v>16</v>
      </c>
    </row>
    <row r="18" spans="1:9" x14ac:dyDescent="0.7">
      <c r="A18" s="2">
        <v>45490</v>
      </c>
      <c r="B18" t="s">
        <v>10</v>
      </c>
      <c r="C18" t="s">
        <v>17</v>
      </c>
      <c r="D18" t="s">
        <v>17</v>
      </c>
      <c r="E18" t="s">
        <v>17</v>
      </c>
      <c r="F18" t="s">
        <v>17</v>
      </c>
      <c r="G18" t="s">
        <v>10</v>
      </c>
      <c r="H18" t="s">
        <v>14</v>
      </c>
      <c r="I18" t="s">
        <v>14</v>
      </c>
    </row>
    <row r="19" spans="1:9" x14ac:dyDescent="0.7">
      <c r="A19" s="2">
        <v>45491</v>
      </c>
      <c r="B19" t="s">
        <v>14</v>
      </c>
      <c r="C19" t="s">
        <v>14</v>
      </c>
      <c r="D19" t="s">
        <v>14</v>
      </c>
      <c r="E19" t="s">
        <v>14</v>
      </c>
      <c r="F19" t="s">
        <v>12</v>
      </c>
      <c r="G19" t="s">
        <v>12</v>
      </c>
      <c r="H19" t="s">
        <v>12</v>
      </c>
      <c r="I19" t="s">
        <v>12</v>
      </c>
    </row>
    <row r="20" spans="1:9" x14ac:dyDescent="0.7">
      <c r="A20" s="2">
        <v>45492</v>
      </c>
      <c r="B20" t="s">
        <v>10</v>
      </c>
      <c r="C20" t="s">
        <v>10</v>
      </c>
      <c r="D20" t="s">
        <v>16</v>
      </c>
      <c r="E20" t="s">
        <v>16</v>
      </c>
      <c r="F20" t="s">
        <v>15</v>
      </c>
      <c r="G20" t="s">
        <v>15</v>
      </c>
      <c r="H20" t="s">
        <v>15</v>
      </c>
      <c r="I20" t="s">
        <v>15</v>
      </c>
    </row>
    <row r="21" spans="1:9" x14ac:dyDescent="0.7">
      <c r="A21" s="2">
        <v>45493</v>
      </c>
    </row>
    <row r="22" spans="1:9" x14ac:dyDescent="0.7">
      <c r="A22" s="2">
        <v>45494</v>
      </c>
    </row>
    <row r="23" spans="1:9" x14ac:dyDescent="0.7">
      <c r="A23" s="2">
        <v>45495</v>
      </c>
      <c r="B23" t="s">
        <v>14</v>
      </c>
      <c r="C23" t="s">
        <v>14</v>
      </c>
      <c r="D23" t="s">
        <v>17</v>
      </c>
      <c r="E23" t="s">
        <v>13</v>
      </c>
      <c r="F23" t="s">
        <v>13</v>
      </c>
      <c r="G23" t="s">
        <v>17</v>
      </c>
      <c r="H23" t="s">
        <v>17</v>
      </c>
      <c r="I23" t="s">
        <v>17</v>
      </c>
    </row>
    <row r="24" spans="1:9" x14ac:dyDescent="0.7">
      <c r="A24" s="2">
        <v>45496</v>
      </c>
      <c r="B24" t="s">
        <v>17</v>
      </c>
      <c r="C24" t="s">
        <v>13</v>
      </c>
      <c r="D24" t="s">
        <v>13</v>
      </c>
      <c r="E24" t="s">
        <v>13</v>
      </c>
      <c r="F24" t="s">
        <v>13</v>
      </c>
      <c r="G24" t="s">
        <v>13</v>
      </c>
      <c r="H24" t="s">
        <v>13</v>
      </c>
      <c r="I24" t="s">
        <v>13</v>
      </c>
    </row>
    <row r="25" spans="1:9" x14ac:dyDescent="0.7">
      <c r="A25" s="2">
        <v>45497</v>
      </c>
      <c r="B25" t="s">
        <v>13</v>
      </c>
      <c r="C25" t="s">
        <v>17</v>
      </c>
      <c r="D25" t="s">
        <v>17</v>
      </c>
      <c r="E25" t="s">
        <v>13</v>
      </c>
      <c r="F25" t="s">
        <v>13</v>
      </c>
      <c r="G25" t="s">
        <v>13</v>
      </c>
      <c r="H25" t="s">
        <v>13</v>
      </c>
      <c r="I25" t="s">
        <v>13</v>
      </c>
    </row>
    <row r="26" spans="1:9" x14ac:dyDescent="0.7">
      <c r="A26" s="2">
        <v>45498</v>
      </c>
      <c r="B26" t="s">
        <v>17</v>
      </c>
      <c r="C26" t="s">
        <v>17</v>
      </c>
      <c r="D26" t="s">
        <v>10</v>
      </c>
      <c r="E26" t="s">
        <v>10</v>
      </c>
      <c r="F26" t="s">
        <v>10</v>
      </c>
      <c r="G26" t="s">
        <v>10</v>
      </c>
      <c r="H26" t="s">
        <v>10</v>
      </c>
      <c r="I26" t="s">
        <v>10</v>
      </c>
    </row>
    <row r="27" spans="1:9" x14ac:dyDescent="0.7">
      <c r="A27" s="2">
        <v>45499</v>
      </c>
      <c r="B27" t="s">
        <v>14</v>
      </c>
      <c r="C27" t="s">
        <v>14</v>
      </c>
      <c r="D27" t="s">
        <v>14</v>
      </c>
      <c r="E27" t="s">
        <v>14</v>
      </c>
      <c r="F27" t="s">
        <v>14</v>
      </c>
      <c r="G27" t="s">
        <v>14</v>
      </c>
      <c r="H27" t="s">
        <v>17</v>
      </c>
      <c r="I27" t="s">
        <v>17</v>
      </c>
    </row>
    <row r="28" spans="1:9" x14ac:dyDescent="0.7">
      <c r="A28" s="2">
        <v>45500</v>
      </c>
    </row>
    <row r="29" spans="1:9" x14ac:dyDescent="0.7">
      <c r="A29" s="2">
        <v>45501</v>
      </c>
    </row>
    <row r="30" spans="1:9" x14ac:dyDescent="0.7">
      <c r="A30" s="2">
        <v>45502</v>
      </c>
      <c r="B30" t="s">
        <v>16</v>
      </c>
      <c r="C30" t="s">
        <v>16</v>
      </c>
      <c r="D30" t="s">
        <v>10</v>
      </c>
      <c r="E30" t="s">
        <v>10</v>
      </c>
      <c r="F30" t="s">
        <v>17</v>
      </c>
      <c r="G30" t="s">
        <v>17</v>
      </c>
      <c r="H30" t="s">
        <v>17</v>
      </c>
      <c r="I30" t="s">
        <v>17</v>
      </c>
    </row>
    <row r="31" spans="1:9" x14ac:dyDescent="0.7">
      <c r="A31" s="2">
        <v>45503</v>
      </c>
      <c r="B31" t="s">
        <v>17</v>
      </c>
      <c r="C31" t="s">
        <v>17</v>
      </c>
      <c r="D31" t="s">
        <v>17</v>
      </c>
      <c r="E31" t="s">
        <v>17</v>
      </c>
      <c r="F31" t="s">
        <v>17</v>
      </c>
      <c r="G31" t="s">
        <v>17</v>
      </c>
      <c r="H31" t="s">
        <v>17</v>
      </c>
      <c r="I31" t="s">
        <v>17</v>
      </c>
    </row>
    <row r="32" spans="1:9" x14ac:dyDescent="0.7">
      <c r="A32" s="2">
        <v>45504</v>
      </c>
      <c r="B32" t="s">
        <v>14</v>
      </c>
      <c r="C32" t="s">
        <v>13</v>
      </c>
      <c r="D32" t="s">
        <v>13</v>
      </c>
      <c r="E32" t="s">
        <v>13</v>
      </c>
      <c r="F32" t="s">
        <v>13</v>
      </c>
      <c r="G32" t="s">
        <v>13</v>
      </c>
      <c r="H32" t="s">
        <v>13</v>
      </c>
      <c r="I32" t="s">
        <v>13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D264F-D2FC-4E98-AC9C-29E121562793}">
  <dimension ref="A1:J32"/>
  <sheetViews>
    <sheetView workbookViewId="0"/>
  </sheetViews>
  <sheetFormatPr defaultRowHeight="17.649999999999999" x14ac:dyDescent="0.7"/>
  <sheetData>
    <row r="1" spans="1:10" x14ac:dyDescent="0.7">
      <c r="A1" t="s">
        <v>7</v>
      </c>
      <c r="B1" s="1">
        <v>0.375</v>
      </c>
      <c r="C1" s="1">
        <v>0.41666666666666702</v>
      </c>
      <c r="D1" s="1">
        <v>0.45833333333333298</v>
      </c>
      <c r="E1" s="1">
        <v>0.54166666666666696</v>
      </c>
      <c r="F1" s="1">
        <v>0.58333333333333304</v>
      </c>
      <c r="G1" s="1">
        <v>0.625</v>
      </c>
      <c r="H1" s="1">
        <v>0.66666666666666696</v>
      </c>
      <c r="I1" s="1">
        <v>0.70833333333333304</v>
      </c>
      <c r="J1" s="1"/>
    </row>
    <row r="2" spans="1:10" x14ac:dyDescent="0.7">
      <c r="A2" s="2">
        <v>45474</v>
      </c>
      <c r="B2" t="s">
        <v>16</v>
      </c>
      <c r="C2" t="s">
        <v>16</v>
      </c>
      <c r="D2" t="s">
        <v>16</v>
      </c>
      <c r="E2" t="s">
        <v>16</v>
      </c>
      <c r="F2" t="s">
        <v>16</v>
      </c>
      <c r="G2" t="s">
        <v>16</v>
      </c>
      <c r="H2" t="s">
        <v>15</v>
      </c>
      <c r="I2" t="s">
        <v>15</v>
      </c>
    </row>
    <row r="3" spans="1:10" x14ac:dyDescent="0.7">
      <c r="A3" s="2">
        <v>45475</v>
      </c>
      <c r="B3" t="s">
        <v>13</v>
      </c>
      <c r="C3" t="s">
        <v>10</v>
      </c>
      <c r="D3" t="s">
        <v>17</v>
      </c>
      <c r="E3" t="s">
        <v>15</v>
      </c>
      <c r="F3" t="s">
        <v>13</v>
      </c>
      <c r="G3" t="s">
        <v>13</v>
      </c>
      <c r="H3" t="s">
        <v>13</v>
      </c>
      <c r="I3" t="s">
        <v>16</v>
      </c>
    </row>
    <row r="4" spans="1:10" x14ac:dyDescent="0.7">
      <c r="A4" s="2">
        <v>45476</v>
      </c>
      <c r="B4" t="s">
        <v>13</v>
      </c>
      <c r="C4" t="s">
        <v>13</v>
      </c>
      <c r="D4" t="s">
        <v>13</v>
      </c>
      <c r="E4" t="s">
        <v>13</v>
      </c>
      <c r="F4" t="s">
        <v>16</v>
      </c>
      <c r="G4" t="s">
        <v>13</v>
      </c>
      <c r="H4" t="s">
        <v>13</v>
      </c>
      <c r="I4" t="s">
        <v>10</v>
      </c>
    </row>
    <row r="5" spans="1:10" x14ac:dyDescent="0.7">
      <c r="A5" s="2">
        <v>45477</v>
      </c>
      <c r="B5" t="s">
        <v>15</v>
      </c>
      <c r="C5" t="s">
        <v>15</v>
      </c>
      <c r="D5" t="s">
        <v>15</v>
      </c>
      <c r="E5" t="s">
        <v>15</v>
      </c>
      <c r="F5" t="s">
        <v>15</v>
      </c>
      <c r="G5" t="s">
        <v>15</v>
      </c>
      <c r="H5" t="s">
        <v>15</v>
      </c>
      <c r="I5" t="s">
        <v>15</v>
      </c>
    </row>
    <row r="6" spans="1:10" x14ac:dyDescent="0.7">
      <c r="A6" s="2">
        <v>45478</v>
      </c>
      <c r="B6" t="s">
        <v>15</v>
      </c>
      <c r="C6" t="s">
        <v>15</v>
      </c>
      <c r="D6" t="s">
        <v>13</v>
      </c>
      <c r="E6" t="s">
        <v>13</v>
      </c>
      <c r="F6" t="s">
        <v>13</v>
      </c>
      <c r="G6" t="s">
        <v>13</v>
      </c>
      <c r="H6" t="s">
        <v>13</v>
      </c>
      <c r="I6" t="s">
        <v>13</v>
      </c>
    </row>
    <row r="7" spans="1:10" x14ac:dyDescent="0.7">
      <c r="A7" s="2">
        <v>45479</v>
      </c>
    </row>
    <row r="8" spans="1:10" x14ac:dyDescent="0.7">
      <c r="A8" s="2">
        <v>45480</v>
      </c>
    </row>
    <row r="9" spans="1:10" x14ac:dyDescent="0.7">
      <c r="A9" s="2">
        <v>45481</v>
      </c>
      <c r="B9" t="s">
        <v>15</v>
      </c>
      <c r="C9" t="s">
        <v>15</v>
      </c>
      <c r="D9" t="s">
        <v>17</v>
      </c>
      <c r="E9" t="s">
        <v>17</v>
      </c>
      <c r="F9" t="s">
        <v>13</v>
      </c>
      <c r="G9" t="s">
        <v>16</v>
      </c>
      <c r="H9" t="s">
        <v>17</v>
      </c>
      <c r="I9" t="s">
        <v>17</v>
      </c>
    </row>
    <row r="10" spans="1:10" x14ac:dyDescent="0.7">
      <c r="A10" s="2">
        <v>45482</v>
      </c>
      <c r="B10" t="s">
        <v>14</v>
      </c>
      <c r="C10" t="s">
        <v>15</v>
      </c>
      <c r="D10" t="s">
        <v>16</v>
      </c>
      <c r="E10" t="s">
        <v>16</v>
      </c>
      <c r="F10" t="s">
        <v>13</v>
      </c>
      <c r="G10" t="s">
        <v>12</v>
      </c>
      <c r="H10" t="s">
        <v>12</v>
      </c>
      <c r="I10" t="s">
        <v>12</v>
      </c>
    </row>
    <row r="11" spans="1:10" x14ac:dyDescent="0.7">
      <c r="A11" s="2">
        <v>45483</v>
      </c>
      <c r="B11" t="s">
        <v>15</v>
      </c>
      <c r="C11" t="s">
        <v>15</v>
      </c>
      <c r="D11" t="s">
        <v>14</v>
      </c>
      <c r="E11" t="s">
        <v>14</v>
      </c>
      <c r="F11" t="s">
        <v>14</v>
      </c>
      <c r="G11" t="s">
        <v>14</v>
      </c>
      <c r="H11" t="s">
        <v>14</v>
      </c>
      <c r="I11" t="s">
        <v>14</v>
      </c>
    </row>
    <row r="12" spans="1:10" x14ac:dyDescent="0.7">
      <c r="A12" s="2">
        <v>45484</v>
      </c>
      <c r="B12" t="s">
        <v>15</v>
      </c>
      <c r="C12" t="s">
        <v>15</v>
      </c>
      <c r="D12" t="s">
        <v>15</v>
      </c>
      <c r="E12" t="s">
        <v>12</v>
      </c>
      <c r="F12" t="s">
        <v>12</v>
      </c>
      <c r="G12" t="s">
        <v>12</v>
      </c>
      <c r="H12" t="s">
        <v>15</v>
      </c>
      <c r="I12" t="s">
        <v>17</v>
      </c>
    </row>
    <row r="13" spans="1:10" x14ac:dyDescent="0.7">
      <c r="A13" s="2">
        <v>45485</v>
      </c>
      <c r="B13" t="s">
        <v>15</v>
      </c>
      <c r="C13" t="s">
        <v>10</v>
      </c>
      <c r="D13" t="s">
        <v>10</v>
      </c>
      <c r="E13" t="s">
        <v>10</v>
      </c>
      <c r="F13" t="s">
        <v>10</v>
      </c>
      <c r="G13" t="s">
        <v>10</v>
      </c>
      <c r="H13" t="s">
        <v>10</v>
      </c>
      <c r="I13" t="s">
        <v>10</v>
      </c>
    </row>
    <row r="14" spans="1:10" x14ac:dyDescent="0.7">
      <c r="A14" s="2">
        <v>45486</v>
      </c>
    </row>
    <row r="15" spans="1:10" x14ac:dyDescent="0.7">
      <c r="A15" s="2">
        <v>45487</v>
      </c>
    </row>
    <row r="16" spans="1:10" x14ac:dyDescent="0.7">
      <c r="A16" s="2">
        <v>45488</v>
      </c>
    </row>
    <row r="17" spans="1:9" x14ac:dyDescent="0.7">
      <c r="A17" s="2">
        <v>45489</v>
      </c>
      <c r="B17" t="s">
        <v>13</v>
      </c>
      <c r="C17" t="s">
        <v>13</v>
      </c>
      <c r="D17" t="s">
        <v>13</v>
      </c>
      <c r="E17" t="s">
        <v>13</v>
      </c>
      <c r="F17" t="s">
        <v>16</v>
      </c>
      <c r="G17" t="s">
        <v>13</v>
      </c>
      <c r="H17" t="s">
        <v>13</v>
      </c>
      <c r="I17" t="s">
        <v>13</v>
      </c>
    </row>
    <row r="18" spans="1:9" x14ac:dyDescent="0.7">
      <c r="A18" s="2">
        <v>45490</v>
      </c>
      <c r="B18" t="s">
        <v>12</v>
      </c>
      <c r="C18" t="s">
        <v>12</v>
      </c>
      <c r="D18" t="s">
        <v>12</v>
      </c>
      <c r="E18" t="s">
        <v>13</v>
      </c>
      <c r="F18" t="s">
        <v>13</v>
      </c>
      <c r="G18" t="s">
        <v>13</v>
      </c>
      <c r="H18" t="s">
        <v>13</v>
      </c>
      <c r="I18" t="s">
        <v>13</v>
      </c>
    </row>
    <row r="19" spans="1:9" x14ac:dyDescent="0.7">
      <c r="A19" s="2">
        <v>45491</v>
      </c>
      <c r="B19" t="s">
        <v>10</v>
      </c>
      <c r="C19" t="s">
        <v>10</v>
      </c>
      <c r="D19" t="s">
        <v>10</v>
      </c>
      <c r="E19" t="s">
        <v>10</v>
      </c>
      <c r="F19" t="s">
        <v>14</v>
      </c>
      <c r="G19" t="s">
        <v>14</v>
      </c>
      <c r="H19" t="s">
        <v>14</v>
      </c>
      <c r="I19" t="s">
        <v>15</v>
      </c>
    </row>
    <row r="20" spans="1:9" x14ac:dyDescent="0.7">
      <c r="A20" s="2">
        <v>45492</v>
      </c>
      <c r="B20" t="s">
        <v>10</v>
      </c>
      <c r="C20" t="s">
        <v>16</v>
      </c>
      <c r="D20" t="s">
        <v>16</v>
      </c>
      <c r="E20" t="s">
        <v>16</v>
      </c>
      <c r="F20" t="s">
        <v>16</v>
      </c>
      <c r="G20" t="s">
        <v>16</v>
      </c>
      <c r="H20" t="s">
        <v>14</v>
      </c>
      <c r="I20" t="s">
        <v>14</v>
      </c>
    </row>
    <row r="21" spans="1:9" x14ac:dyDescent="0.7">
      <c r="A21" s="2">
        <v>45493</v>
      </c>
    </row>
    <row r="22" spans="1:9" x14ac:dyDescent="0.7">
      <c r="A22" s="2">
        <v>45494</v>
      </c>
    </row>
    <row r="23" spans="1:9" x14ac:dyDescent="0.7">
      <c r="A23" s="2">
        <v>45495</v>
      </c>
      <c r="B23" t="s">
        <v>12</v>
      </c>
      <c r="C23" t="s">
        <v>12</v>
      </c>
      <c r="D23" t="s">
        <v>14</v>
      </c>
      <c r="E23" t="s">
        <v>16</v>
      </c>
      <c r="F23" t="s">
        <v>16</v>
      </c>
      <c r="G23" t="s">
        <v>16</v>
      </c>
      <c r="H23" t="s">
        <v>16</v>
      </c>
      <c r="I23" t="s">
        <v>17</v>
      </c>
    </row>
    <row r="24" spans="1:9" x14ac:dyDescent="0.7">
      <c r="A24" s="2">
        <v>45496</v>
      </c>
      <c r="B24" t="s">
        <v>16</v>
      </c>
      <c r="C24" t="s">
        <v>16</v>
      </c>
      <c r="D24" t="s">
        <v>16</v>
      </c>
      <c r="E24" t="s">
        <v>16</v>
      </c>
      <c r="F24" t="s">
        <v>16</v>
      </c>
      <c r="G24" t="s">
        <v>16</v>
      </c>
      <c r="H24" t="s">
        <v>16</v>
      </c>
      <c r="I24" t="s">
        <v>14</v>
      </c>
    </row>
    <row r="25" spans="1:9" x14ac:dyDescent="0.7">
      <c r="A25" s="2">
        <v>45497</v>
      </c>
      <c r="B25" t="s">
        <v>17</v>
      </c>
      <c r="C25" t="s">
        <v>10</v>
      </c>
      <c r="D25" t="s">
        <v>10</v>
      </c>
      <c r="E25" t="s">
        <v>10</v>
      </c>
      <c r="F25" t="s">
        <v>10</v>
      </c>
      <c r="G25" t="s">
        <v>10</v>
      </c>
      <c r="H25" t="s">
        <v>12</v>
      </c>
      <c r="I25" t="s">
        <v>12</v>
      </c>
    </row>
    <row r="26" spans="1:9" x14ac:dyDescent="0.7">
      <c r="A26" s="2">
        <v>45498</v>
      </c>
      <c r="B26" t="s">
        <v>15</v>
      </c>
      <c r="C26" t="s">
        <v>15</v>
      </c>
      <c r="D26" t="s">
        <v>17</v>
      </c>
      <c r="E26" t="s">
        <v>14</v>
      </c>
      <c r="F26" t="s">
        <v>14</v>
      </c>
      <c r="G26" t="s">
        <v>14</v>
      </c>
      <c r="H26" t="s">
        <v>14</v>
      </c>
      <c r="I26" t="s">
        <v>14</v>
      </c>
    </row>
    <row r="27" spans="1:9" x14ac:dyDescent="0.7">
      <c r="A27" s="2">
        <v>45499</v>
      </c>
      <c r="B27" t="s">
        <v>10</v>
      </c>
      <c r="C27" t="s">
        <v>13</v>
      </c>
      <c r="D27" t="s">
        <v>13</v>
      </c>
      <c r="E27" t="s">
        <v>13</v>
      </c>
      <c r="F27" t="s">
        <v>13</v>
      </c>
      <c r="G27" t="s">
        <v>13</v>
      </c>
      <c r="H27" t="s">
        <v>13</v>
      </c>
      <c r="I27" t="s">
        <v>16</v>
      </c>
    </row>
    <row r="28" spans="1:9" x14ac:dyDescent="0.7">
      <c r="A28" s="2">
        <v>45500</v>
      </c>
    </row>
    <row r="29" spans="1:9" x14ac:dyDescent="0.7">
      <c r="A29" s="2">
        <v>45501</v>
      </c>
    </row>
    <row r="30" spans="1:9" x14ac:dyDescent="0.7">
      <c r="A30" s="2">
        <v>45502</v>
      </c>
      <c r="B30" t="s">
        <v>13</v>
      </c>
      <c r="C30" t="s">
        <v>13</v>
      </c>
      <c r="D30" t="s">
        <v>13</v>
      </c>
      <c r="E30" t="s">
        <v>13</v>
      </c>
      <c r="F30" t="s">
        <v>13</v>
      </c>
      <c r="G30" t="s">
        <v>13</v>
      </c>
      <c r="H30" t="s">
        <v>13</v>
      </c>
      <c r="I30" t="s">
        <v>13</v>
      </c>
    </row>
    <row r="31" spans="1:9" x14ac:dyDescent="0.7">
      <c r="A31" s="2">
        <v>45503</v>
      </c>
      <c r="B31" t="s">
        <v>14</v>
      </c>
      <c r="C31" t="s">
        <v>14</v>
      </c>
      <c r="D31" t="s">
        <v>14</v>
      </c>
      <c r="E31" t="s">
        <v>14</v>
      </c>
      <c r="F31" t="s">
        <v>14</v>
      </c>
      <c r="G31" t="s">
        <v>10</v>
      </c>
      <c r="H31" t="s">
        <v>10</v>
      </c>
      <c r="I31" t="s">
        <v>10</v>
      </c>
    </row>
    <row r="32" spans="1:9" x14ac:dyDescent="0.7">
      <c r="A32" s="2">
        <v>45504</v>
      </c>
      <c r="B32" t="s">
        <v>16</v>
      </c>
      <c r="C32" t="s">
        <v>14</v>
      </c>
      <c r="D32" t="s">
        <v>14</v>
      </c>
      <c r="E32" t="s">
        <v>14</v>
      </c>
      <c r="F32" t="s">
        <v>14</v>
      </c>
      <c r="G32" t="s">
        <v>14</v>
      </c>
      <c r="H32" t="s">
        <v>14</v>
      </c>
      <c r="I32" t="s">
        <v>15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49E48-92CE-408D-8F09-B7BD9A5C48B7}">
  <dimension ref="A1:J32"/>
  <sheetViews>
    <sheetView workbookViewId="0"/>
  </sheetViews>
  <sheetFormatPr defaultRowHeight="17.649999999999999" x14ac:dyDescent="0.7"/>
  <sheetData>
    <row r="1" spans="1:10" x14ac:dyDescent="0.7">
      <c r="A1" t="s">
        <v>7</v>
      </c>
      <c r="B1" s="1">
        <v>0.375</v>
      </c>
      <c r="C1" s="1">
        <v>0.41666666666666702</v>
      </c>
      <c r="D1" s="1">
        <v>0.45833333333333298</v>
      </c>
      <c r="E1" s="1">
        <v>0.54166666666666696</v>
      </c>
      <c r="F1" s="1">
        <v>0.58333333333333304</v>
      </c>
      <c r="G1" s="1">
        <v>0.625</v>
      </c>
      <c r="H1" s="1">
        <v>0.66666666666666696</v>
      </c>
      <c r="I1" s="1">
        <v>0.70833333333333304</v>
      </c>
      <c r="J1" s="1"/>
    </row>
    <row r="2" spans="1:10" x14ac:dyDescent="0.7">
      <c r="A2" s="2">
        <v>45474</v>
      </c>
      <c r="B2" t="s">
        <v>16</v>
      </c>
      <c r="C2" t="s">
        <v>13</v>
      </c>
      <c r="D2" t="s">
        <v>16</v>
      </c>
      <c r="E2" t="s">
        <v>16</v>
      </c>
      <c r="F2" t="s">
        <v>13</v>
      </c>
      <c r="G2" t="s">
        <v>12</v>
      </c>
      <c r="H2" t="s">
        <v>12</v>
      </c>
      <c r="I2" t="s">
        <v>12</v>
      </c>
    </row>
    <row r="3" spans="1:10" x14ac:dyDescent="0.7">
      <c r="A3" s="2">
        <v>45475</v>
      </c>
      <c r="B3" t="s">
        <v>16</v>
      </c>
      <c r="C3" t="s">
        <v>16</v>
      </c>
      <c r="D3" t="s">
        <v>16</v>
      </c>
      <c r="E3" t="s">
        <v>16</v>
      </c>
      <c r="F3" t="s">
        <v>16</v>
      </c>
      <c r="G3" t="s">
        <v>16</v>
      </c>
      <c r="H3" t="s">
        <v>16</v>
      </c>
      <c r="I3" t="s">
        <v>16</v>
      </c>
    </row>
    <row r="4" spans="1:10" x14ac:dyDescent="0.7">
      <c r="A4" s="2">
        <v>45476</v>
      </c>
      <c r="B4" t="s">
        <v>14</v>
      </c>
      <c r="C4" t="s">
        <v>12</v>
      </c>
      <c r="D4" t="s">
        <v>12</v>
      </c>
      <c r="E4" t="s">
        <v>12</v>
      </c>
      <c r="F4" t="s">
        <v>12</v>
      </c>
      <c r="G4" t="s">
        <v>17</v>
      </c>
      <c r="H4" t="s">
        <v>15</v>
      </c>
      <c r="I4" t="s">
        <v>17</v>
      </c>
    </row>
    <row r="5" spans="1:10" x14ac:dyDescent="0.7">
      <c r="A5" s="2">
        <v>45477</v>
      </c>
      <c r="B5" t="s">
        <v>13</v>
      </c>
      <c r="C5" t="s">
        <v>13</v>
      </c>
      <c r="D5" t="s">
        <v>14</v>
      </c>
      <c r="E5" t="s">
        <v>14</v>
      </c>
      <c r="F5" t="s">
        <v>14</v>
      </c>
      <c r="G5" t="s">
        <v>16</v>
      </c>
      <c r="H5" t="s">
        <v>10</v>
      </c>
      <c r="I5" t="s">
        <v>10</v>
      </c>
    </row>
    <row r="6" spans="1:10" x14ac:dyDescent="0.7">
      <c r="A6" s="2">
        <v>45478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16</v>
      </c>
      <c r="H6" t="s">
        <v>16</v>
      </c>
      <c r="I6" t="s">
        <v>15</v>
      </c>
    </row>
    <row r="7" spans="1:10" x14ac:dyDescent="0.7">
      <c r="A7" s="2">
        <v>45479</v>
      </c>
    </row>
    <row r="8" spans="1:10" x14ac:dyDescent="0.7">
      <c r="A8" s="2">
        <v>45480</v>
      </c>
    </row>
    <row r="9" spans="1:10" x14ac:dyDescent="0.7">
      <c r="A9" s="2">
        <v>45481</v>
      </c>
      <c r="B9" t="s">
        <v>13</v>
      </c>
      <c r="C9" t="s">
        <v>12</v>
      </c>
      <c r="D9" t="s">
        <v>12</v>
      </c>
      <c r="E9" t="s">
        <v>12</v>
      </c>
      <c r="F9" t="s">
        <v>12</v>
      </c>
      <c r="G9" t="s">
        <v>12</v>
      </c>
      <c r="H9" t="s">
        <v>12</v>
      </c>
      <c r="I9" t="s">
        <v>17</v>
      </c>
    </row>
    <row r="10" spans="1:10" x14ac:dyDescent="0.7">
      <c r="A10" s="2">
        <v>45482</v>
      </c>
      <c r="B10" t="s">
        <v>13</v>
      </c>
      <c r="C10" t="s">
        <v>13</v>
      </c>
      <c r="D10" t="s">
        <v>13</v>
      </c>
      <c r="E10" t="s">
        <v>13</v>
      </c>
      <c r="F10" t="s">
        <v>13</v>
      </c>
      <c r="G10" t="s">
        <v>13</v>
      </c>
      <c r="H10" t="s">
        <v>13</v>
      </c>
      <c r="I10" t="s">
        <v>17</v>
      </c>
    </row>
    <row r="11" spans="1:10" x14ac:dyDescent="0.7">
      <c r="A11" s="2">
        <v>45483</v>
      </c>
      <c r="B11" t="s">
        <v>15</v>
      </c>
      <c r="C11" t="s">
        <v>15</v>
      </c>
      <c r="D11" t="s">
        <v>15</v>
      </c>
      <c r="E11" t="s">
        <v>15</v>
      </c>
      <c r="F11" t="s">
        <v>15</v>
      </c>
      <c r="G11" t="s">
        <v>15</v>
      </c>
      <c r="H11" t="s">
        <v>15</v>
      </c>
      <c r="I11" t="s">
        <v>15</v>
      </c>
    </row>
    <row r="12" spans="1:10" x14ac:dyDescent="0.7">
      <c r="A12" s="2">
        <v>45484</v>
      </c>
      <c r="B12" t="s">
        <v>10</v>
      </c>
      <c r="C12" t="s">
        <v>10</v>
      </c>
      <c r="D12" t="s">
        <v>10</v>
      </c>
      <c r="E12" t="s">
        <v>10</v>
      </c>
      <c r="F12" t="s">
        <v>16</v>
      </c>
      <c r="G12" t="s">
        <v>13</v>
      </c>
      <c r="H12" t="s">
        <v>13</v>
      </c>
      <c r="I12" t="s">
        <v>16</v>
      </c>
    </row>
    <row r="13" spans="1:10" x14ac:dyDescent="0.7">
      <c r="A13" s="2">
        <v>45485</v>
      </c>
      <c r="B13" t="s">
        <v>13</v>
      </c>
      <c r="C13" t="s">
        <v>13</v>
      </c>
      <c r="D13" t="s">
        <v>15</v>
      </c>
      <c r="E13" t="s">
        <v>10</v>
      </c>
      <c r="F13" t="s">
        <v>10</v>
      </c>
      <c r="G13" t="s">
        <v>10</v>
      </c>
      <c r="H13" t="s">
        <v>10</v>
      </c>
      <c r="I13" t="s">
        <v>10</v>
      </c>
    </row>
    <row r="14" spans="1:10" x14ac:dyDescent="0.7">
      <c r="A14" s="2">
        <v>45486</v>
      </c>
    </row>
    <row r="15" spans="1:10" x14ac:dyDescent="0.7">
      <c r="A15" s="2">
        <v>45487</v>
      </c>
    </row>
    <row r="16" spans="1:10" x14ac:dyDescent="0.7">
      <c r="A16" s="2">
        <v>45488</v>
      </c>
    </row>
    <row r="17" spans="1:9" x14ac:dyDescent="0.7">
      <c r="A17" s="2">
        <v>45489</v>
      </c>
      <c r="B17" t="s">
        <v>12</v>
      </c>
      <c r="C17" t="s">
        <v>12</v>
      </c>
      <c r="D17" t="s">
        <v>12</v>
      </c>
      <c r="E17" t="s">
        <v>12</v>
      </c>
      <c r="F17" t="s">
        <v>17</v>
      </c>
      <c r="G17" t="s">
        <v>16</v>
      </c>
      <c r="H17" t="s">
        <v>16</v>
      </c>
      <c r="I17" t="s">
        <v>16</v>
      </c>
    </row>
    <row r="18" spans="1:9" x14ac:dyDescent="0.7">
      <c r="A18" s="2">
        <v>45490</v>
      </c>
      <c r="B18" t="s">
        <v>15</v>
      </c>
      <c r="C18" t="s">
        <v>15</v>
      </c>
      <c r="D18" t="s">
        <v>15</v>
      </c>
      <c r="E18" t="s">
        <v>15</v>
      </c>
      <c r="F18" t="s">
        <v>10</v>
      </c>
      <c r="G18" t="s">
        <v>16</v>
      </c>
      <c r="H18" t="s">
        <v>16</v>
      </c>
      <c r="I18" t="s">
        <v>17</v>
      </c>
    </row>
    <row r="19" spans="1:9" x14ac:dyDescent="0.7">
      <c r="A19" s="2">
        <v>45491</v>
      </c>
      <c r="B19" t="s">
        <v>15</v>
      </c>
      <c r="C19" t="s">
        <v>15</v>
      </c>
      <c r="D19" t="s">
        <v>15</v>
      </c>
      <c r="E19" t="s">
        <v>15</v>
      </c>
      <c r="F19" t="s">
        <v>15</v>
      </c>
      <c r="G19" t="s">
        <v>15</v>
      </c>
      <c r="H19" t="s">
        <v>15</v>
      </c>
      <c r="I19" t="s">
        <v>15</v>
      </c>
    </row>
    <row r="20" spans="1:9" x14ac:dyDescent="0.7">
      <c r="A20" s="2">
        <v>45492</v>
      </c>
      <c r="B20" t="s">
        <v>12</v>
      </c>
      <c r="C20" t="s">
        <v>12</v>
      </c>
      <c r="D20" t="s">
        <v>12</v>
      </c>
      <c r="E20" t="s">
        <v>16</v>
      </c>
      <c r="F20" t="s">
        <v>13</v>
      </c>
      <c r="G20" t="s">
        <v>14</v>
      </c>
      <c r="H20" t="s">
        <v>10</v>
      </c>
      <c r="I20" t="s">
        <v>10</v>
      </c>
    </row>
    <row r="21" spans="1:9" x14ac:dyDescent="0.7">
      <c r="A21" s="2">
        <v>45493</v>
      </c>
    </row>
    <row r="22" spans="1:9" x14ac:dyDescent="0.7">
      <c r="A22" s="2">
        <v>45494</v>
      </c>
    </row>
    <row r="23" spans="1:9" x14ac:dyDescent="0.7">
      <c r="A23" s="2">
        <v>45495</v>
      </c>
      <c r="B23" t="s">
        <v>12</v>
      </c>
      <c r="C23" t="s">
        <v>15</v>
      </c>
      <c r="D23" t="s">
        <v>15</v>
      </c>
      <c r="E23" t="s">
        <v>15</v>
      </c>
      <c r="F23" t="s">
        <v>13</v>
      </c>
      <c r="G23" t="s">
        <v>12</v>
      </c>
      <c r="H23" t="s">
        <v>12</v>
      </c>
      <c r="I23" t="s">
        <v>12</v>
      </c>
    </row>
    <row r="24" spans="1:9" x14ac:dyDescent="0.7">
      <c r="A24" s="2">
        <v>45496</v>
      </c>
      <c r="B24" t="s">
        <v>16</v>
      </c>
      <c r="C24" t="s">
        <v>16</v>
      </c>
      <c r="D24" t="s">
        <v>15</v>
      </c>
      <c r="E24" t="s">
        <v>15</v>
      </c>
      <c r="F24" t="s">
        <v>13</v>
      </c>
      <c r="G24" t="s">
        <v>13</v>
      </c>
      <c r="H24" t="s">
        <v>13</v>
      </c>
      <c r="I24" t="s">
        <v>12</v>
      </c>
    </row>
    <row r="25" spans="1:9" x14ac:dyDescent="0.7">
      <c r="A25" s="2">
        <v>45497</v>
      </c>
      <c r="B25" t="s">
        <v>12</v>
      </c>
      <c r="C25" t="s">
        <v>12</v>
      </c>
      <c r="D25" t="s">
        <v>12</v>
      </c>
      <c r="E25" t="s">
        <v>12</v>
      </c>
      <c r="F25" t="s">
        <v>12</v>
      </c>
      <c r="G25" t="s">
        <v>12</v>
      </c>
      <c r="H25" t="s">
        <v>12</v>
      </c>
      <c r="I25" t="s">
        <v>12</v>
      </c>
    </row>
    <row r="26" spans="1:9" x14ac:dyDescent="0.7">
      <c r="A26" s="2">
        <v>45498</v>
      </c>
      <c r="B26" t="s">
        <v>13</v>
      </c>
      <c r="C26" t="s">
        <v>10</v>
      </c>
      <c r="D26" t="s">
        <v>12</v>
      </c>
      <c r="E26" t="s">
        <v>12</v>
      </c>
      <c r="F26" t="s">
        <v>12</v>
      </c>
      <c r="G26" t="s">
        <v>15</v>
      </c>
      <c r="H26" t="s">
        <v>15</v>
      </c>
      <c r="I26" t="s">
        <v>15</v>
      </c>
    </row>
    <row r="27" spans="1:9" x14ac:dyDescent="0.7">
      <c r="A27" s="2">
        <v>45499</v>
      </c>
      <c r="B27" t="s">
        <v>14</v>
      </c>
      <c r="C27" t="s">
        <v>10</v>
      </c>
      <c r="D27" t="s">
        <v>12</v>
      </c>
      <c r="E27" t="s">
        <v>12</v>
      </c>
      <c r="F27" t="s">
        <v>12</v>
      </c>
      <c r="G27" t="s">
        <v>15</v>
      </c>
      <c r="H27" t="s">
        <v>15</v>
      </c>
      <c r="I27" t="s">
        <v>15</v>
      </c>
    </row>
    <row r="28" spans="1:9" x14ac:dyDescent="0.7">
      <c r="A28" s="2">
        <v>45500</v>
      </c>
    </row>
    <row r="29" spans="1:9" x14ac:dyDescent="0.7">
      <c r="A29" s="2">
        <v>45501</v>
      </c>
    </row>
    <row r="30" spans="1:9" x14ac:dyDescent="0.7">
      <c r="A30" s="2">
        <v>45502</v>
      </c>
      <c r="B30" t="s">
        <v>13</v>
      </c>
      <c r="C30" t="s">
        <v>13</v>
      </c>
      <c r="D30" t="s">
        <v>13</v>
      </c>
      <c r="E30" t="s">
        <v>13</v>
      </c>
      <c r="F30" t="s">
        <v>13</v>
      </c>
      <c r="G30" t="s">
        <v>13</v>
      </c>
      <c r="H30" t="s">
        <v>13</v>
      </c>
      <c r="I30" t="s">
        <v>13</v>
      </c>
    </row>
    <row r="31" spans="1:9" x14ac:dyDescent="0.7">
      <c r="A31" s="2">
        <v>45503</v>
      </c>
      <c r="B31" t="s">
        <v>17</v>
      </c>
      <c r="C31" t="s">
        <v>10</v>
      </c>
      <c r="D31" t="s">
        <v>12</v>
      </c>
      <c r="E31" t="s">
        <v>14</v>
      </c>
      <c r="F31" t="s">
        <v>10</v>
      </c>
      <c r="G31" t="s">
        <v>10</v>
      </c>
      <c r="H31" t="s">
        <v>17</v>
      </c>
      <c r="I31" t="s">
        <v>17</v>
      </c>
    </row>
    <row r="32" spans="1:9" x14ac:dyDescent="0.7">
      <c r="A32" s="2">
        <v>45504</v>
      </c>
      <c r="B32" t="s">
        <v>14</v>
      </c>
      <c r="C32" t="s">
        <v>14</v>
      </c>
      <c r="D32" t="s">
        <v>14</v>
      </c>
      <c r="E32" t="s">
        <v>16</v>
      </c>
      <c r="F32" t="s">
        <v>16</v>
      </c>
      <c r="G32" t="s">
        <v>16</v>
      </c>
      <c r="H32" t="s">
        <v>15</v>
      </c>
      <c r="I32" t="s">
        <v>15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B7AED-3633-4D02-B180-6497C1386552}">
  <dimension ref="A1:B6"/>
  <sheetViews>
    <sheetView workbookViewId="0">
      <selection sqref="A1:B6"/>
    </sheetView>
  </sheetViews>
  <sheetFormatPr defaultRowHeight="17.649999999999999" x14ac:dyDescent="0.7"/>
  <sheetData>
    <row r="1" spans="1:2" x14ac:dyDescent="0.7">
      <c r="A1" t="s">
        <v>1</v>
      </c>
      <c r="B1" t="s">
        <v>0</v>
      </c>
    </row>
    <row r="2" spans="1:2" x14ac:dyDescent="0.7">
      <c r="A2" t="s">
        <v>2</v>
      </c>
      <c r="B2">
        <v>3000</v>
      </c>
    </row>
    <row r="3" spans="1:2" x14ac:dyDescent="0.7">
      <c r="A3" t="s">
        <v>3</v>
      </c>
      <c r="B3">
        <v>3500</v>
      </c>
    </row>
    <row r="4" spans="1:2" x14ac:dyDescent="0.7">
      <c r="A4" t="s">
        <v>4</v>
      </c>
      <c r="B4">
        <v>3800</v>
      </c>
    </row>
    <row r="5" spans="1:2" x14ac:dyDescent="0.7">
      <c r="A5" t="s">
        <v>5</v>
      </c>
      <c r="B5">
        <v>4000</v>
      </c>
    </row>
    <row r="6" spans="1:2" x14ac:dyDescent="0.7">
      <c r="A6" t="s">
        <v>6</v>
      </c>
      <c r="B6">
        <v>5000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5D731-16C6-431D-A456-8516162895DC}">
  <dimension ref="A1:N8"/>
  <sheetViews>
    <sheetView topLeftCell="C1" workbookViewId="0">
      <selection activeCell="I2" sqref="I2:N8"/>
    </sheetView>
  </sheetViews>
  <sheetFormatPr defaultRowHeight="17.649999999999999" x14ac:dyDescent="0.7"/>
  <sheetData>
    <row r="1" spans="1:14" x14ac:dyDescent="0.7">
      <c r="A1" t="s">
        <v>19</v>
      </c>
      <c r="B1" t="s">
        <v>8</v>
      </c>
      <c r="C1" t="s">
        <v>9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27</v>
      </c>
      <c r="J1" t="s">
        <v>28</v>
      </c>
      <c r="K1" t="s">
        <v>29</v>
      </c>
      <c r="L1" t="s">
        <v>30</v>
      </c>
      <c r="M1" t="s">
        <v>31</v>
      </c>
      <c r="N1" t="s">
        <v>32</v>
      </c>
    </row>
    <row r="2" spans="1:14" x14ac:dyDescent="0.7">
      <c r="A2" t="s">
        <v>11</v>
      </c>
      <c r="B2">
        <v>1542000</v>
      </c>
      <c r="C2">
        <v>678000</v>
      </c>
      <c r="D2">
        <f>COUNTIF('P1'!$B$2:$I$32,$A2)</f>
        <v>25</v>
      </c>
      <c r="E2">
        <f>COUNTIF('P1'!$B$2:$I$32,$A2)</f>
        <v>25</v>
      </c>
      <c r="F2">
        <f>COUNTIF('P1'!$B$2:$I$32,$A2)</f>
        <v>25</v>
      </c>
      <c r="G2">
        <f>COUNTIF('P1'!$B$2:$I$32,$A2)</f>
        <v>25</v>
      </c>
      <c r="H2">
        <f>COUNTIF('P1'!$B$2:$I$32,$A2)</f>
        <v>25</v>
      </c>
      <c r="I2">
        <f>D2*VLOOKUP(D$1,スタッフ!$A$2:$B$6,2,FALSE)</f>
        <v>75000</v>
      </c>
      <c r="J2">
        <f>E2*VLOOKUP(E$1,スタッフ!$A$2:$B$6,2,FALSE)</f>
        <v>87500</v>
      </c>
      <c r="K2">
        <f>F2*VLOOKUP(F$1,スタッフ!$A$2:$B$6,2,FALSE)</f>
        <v>95000</v>
      </c>
      <c r="L2">
        <f>G2*VLOOKUP(G$1,スタッフ!$A$2:$B$6,2,FALSE)</f>
        <v>100000</v>
      </c>
      <c r="M2">
        <f>H2*VLOOKUP(H$1,スタッフ!$A$2:$B$6,2,FALSE)</f>
        <v>125000</v>
      </c>
      <c r="N2">
        <f>SUM(I2:M2)</f>
        <v>482500</v>
      </c>
    </row>
    <row r="3" spans="1:14" x14ac:dyDescent="0.7">
      <c r="A3" t="s">
        <v>12</v>
      </c>
      <c r="B3">
        <v>1454000</v>
      </c>
      <c r="C3">
        <v>625000</v>
      </c>
      <c r="D3">
        <f>COUNTIF('P1'!$B$2:$I$32,$A3)</f>
        <v>38</v>
      </c>
      <c r="E3">
        <f>COUNTIF('P2'!$B$2:$I$32,作品シート!$A3)</f>
        <v>18</v>
      </c>
      <c r="F3">
        <f>COUNTIF('P3'!$B$2:$I$32,作品シート!$A3)</f>
        <v>19</v>
      </c>
      <c r="G3">
        <f>COUNTIF('P4'!$B$2:$I$32,作品シート!$A3)</f>
        <v>13</v>
      </c>
      <c r="H3">
        <f>COUNTIF('P5'!$B$2:$I$32,作品シート!$A3)</f>
        <v>40</v>
      </c>
      <c r="I3">
        <f>D3*VLOOKUP(D$1,スタッフ!$A$2:$B$6,2,FALSE)</f>
        <v>114000</v>
      </c>
      <c r="J3">
        <f>E3*VLOOKUP(E$1,スタッフ!$A$2:$B$6,2,FALSE)</f>
        <v>63000</v>
      </c>
      <c r="K3">
        <f>F3*VLOOKUP(F$1,スタッフ!$A$2:$B$6,2,FALSE)</f>
        <v>72200</v>
      </c>
      <c r="L3">
        <f>G3*VLOOKUP(G$1,スタッフ!$A$2:$B$6,2,FALSE)</f>
        <v>52000</v>
      </c>
      <c r="M3">
        <f>H3*VLOOKUP(H$1,スタッフ!$A$2:$B$6,2,FALSE)</f>
        <v>200000</v>
      </c>
      <c r="N3">
        <f>SUM(I3:M3)</f>
        <v>501200</v>
      </c>
    </row>
    <row r="4" spans="1:14" x14ac:dyDescent="0.7">
      <c r="A4" t="s">
        <v>13</v>
      </c>
      <c r="B4">
        <v>2677000</v>
      </c>
      <c r="C4">
        <v>1231000</v>
      </c>
      <c r="D4">
        <f>COUNTIF('P1'!$B$2:$I$32,$A4)</f>
        <v>21</v>
      </c>
      <c r="E4">
        <f>COUNTIF('P2'!$B$2:$I$32,作品シート!$A4)</f>
        <v>41</v>
      </c>
      <c r="F4">
        <f>COUNTIF('P3'!$B$2:$I$32,作品シート!$A4)</f>
        <v>29</v>
      </c>
      <c r="G4">
        <f>COUNTIF('P4'!$B$2:$I$32,作品シート!$A4)</f>
        <v>44</v>
      </c>
      <c r="H4">
        <f>COUNTIF('P5'!$B$2:$I$32,作品シート!$A4)</f>
        <v>30</v>
      </c>
      <c r="I4">
        <f>D4*VLOOKUP(D$1,スタッフ!$A$2:$B$6,2,FALSE)</f>
        <v>63000</v>
      </c>
      <c r="J4">
        <f>E4*VLOOKUP(E$1,スタッフ!$A$2:$B$6,2,FALSE)</f>
        <v>143500</v>
      </c>
      <c r="K4">
        <f>F4*VLOOKUP(F$1,スタッフ!$A$2:$B$6,2,FALSE)</f>
        <v>110200</v>
      </c>
      <c r="L4">
        <f>G4*VLOOKUP(G$1,スタッフ!$A$2:$B$6,2,FALSE)</f>
        <v>176000</v>
      </c>
      <c r="M4">
        <f>H4*VLOOKUP(H$1,スタッフ!$A$2:$B$6,2,FALSE)</f>
        <v>150000</v>
      </c>
      <c r="N4">
        <f>SUM(I4:M4)</f>
        <v>642700</v>
      </c>
    </row>
    <row r="5" spans="1:14" x14ac:dyDescent="0.7">
      <c r="A5" t="s">
        <v>14</v>
      </c>
      <c r="B5">
        <v>1278000</v>
      </c>
      <c r="C5">
        <v>524000</v>
      </c>
      <c r="D5">
        <f>COUNTIF('P1'!$B$2:$I$32,$A5)</f>
        <v>6</v>
      </c>
      <c r="E5">
        <f>COUNTIF('P2'!$B$2:$I$32,作品シート!$A5)</f>
        <v>12</v>
      </c>
      <c r="F5">
        <f>COUNTIF('P3'!$B$2:$I$32,作品シート!$A5)</f>
        <v>25</v>
      </c>
      <c r="G5">
        <f>COUNTIF('P4'!$B$2:$I$32,作品シート!$A5)</f>
        <v>30</v>
      </c>
      <c r="H5">
        <f>COUNTIF('P5'!$B$2:$I$32,作品シート!$A5)</f>
        <v>10</v>
      </c>
      <c r="I5">
        <f>D5*VLOOKUP(D$1,スタッフ!$A$2:$B$6,2,FALSE)</f>
        <v>18000</v>
      </c>
      <c r="J5">
        <f>E5*VLOOKUP(E$1,スタッフ!$A$2:$B$6,2,FALSE)</f>
        <v>42000</v>
      </c>
      <c r="K5">
        <f>F5*VLOOKUP(F$1,スタッフ!$A$2:$B$6,2,FALSE)</f>
        <v>95000</v>
      </c>
      <c r="L5">
        <f>G5*VLOOKUP(G$1,スタッフ!$A$2:$B$6,2,FALSE)</f>
        <v>120000</v>
      </c>
      <c r="M5">
        <f>H5*VLOOKUP(H$1,スタッフ!$A$2:$B$6,2,FALSE)</f>
        <v>50000</v>
      </c>
      <c r="N5">
        <f>SUM(I5:M5)</f>
        <v>325000</v>
      </c>
    </row>
    <row r="6" spans="1:14" x14ac:dyDescent="0.7">
      <c r="A6" t="s">
        <v>15</v>
      </c>
      <c r="B6">
        <v>2193000</v>
      </c>
      <c r="C6">
        <v>680000</v>
      </c>
      <c r="D6">
        <f>COUNTIF('P1'!$B$2:$I$32,$A6)</f>
        <v>41</v>
      </c>
      <c r="E6">
        <f>COUNTIF('P2'!$B$2:$I$32,作品シート!$A6)</f>
        <v>24</v>
      </c>
      <c r="F6">
        <f>COUNTIF('P3'!$B$2:$I$32,作品シート!$A6)</f>
        <v>21</v>
      </c>
      <c r="G6">
        <f>COUNTIF('P4'!$B$2:$I$32,作品シート!$A6)</f>
        <v>27</v>
      </c>
      <c r="H6">
        <f>COUNTIF('P5'!$B$2:$I$32,作品シート!$A6)</f>
        <v>40</v>
      </c>
      <c r="I6">
        <f>D6*VLOOKUP(D$1,スタッフ!$A$2:$B$6,2,FALSE)</f>
        <v>123000</v>
      </c>
      <c r="J6">
        <f>E6*VLOOKUP(E$1,スタッフ!$A$2:$B$6,2,FALSE)</f>
        <v>84000</v>
      </c>
      <c r="K6">
        <f>F6*VLOOKUP(F$1,スタッフ!$A$2:$B$6,2,FALSE)</f>
        <v>79800</v>
      </c>
      <c r="L6">
        <f>G6*VLOOKUP(G$1,スタッフ!$A$2:$B$6,2,FALSE)</f>
        <v>108000</v>
      </c>
      <c r="M6">
        <f>H6*VLOOKUP(H$1,スタッフ!$A$2:$B$6,2,FALSE)</f>
        <v>200000</v>
      </c>
      <c r="N6">
        <f>SUM(I6:M6)</f>
        <v>594800</v>
      </c>
    </row>
    <row r="7" spans="1:14" x14ac:dyDescent="0.7">
      <c r="A7" t="s">
        <v>16</v>
      </c>
      <c r="B7">
        <v>1319000</v>
      </c>
      <c r="C7">
        <v>422000</v>
      </c>
      <c r="D7">
        <f>COUNTIF('P1'!$B$2:$I$32,$A7)</f>
        <v>28</v>
      </c>
      <c r="E7">
        <f>COUNTIF('P2'!$B$2:$I$32,作品シート!$A7)</f>
        <v>20</v>
      </c>
      <c r="F7">
        <f>COUNTIF('P3'!$B$2:$I$32,作品シート!$A7)</f>
        <v>8</v>
      </c>
      <c r="G7">
        <f>COUNTIF('P4'!$B$2:$I$32,作品シート!$A7)</f>
        <v>30</v>
      </c>
      <c r="H7">
        <f>COUNTIF('P5'!$B$2:$I$32,作品シート!$A7)</f>
        <v>28</v>
      </c>
      <c r="I7">
        <f>D7*VLOOKUP(D$1,スタッフ!$A$2:$B$6,2,FALSE)</f>
        <v>84000</v>
      </c>
      <c r="J7">
        <f>E7*VLOOKUP(E$1,スタッフ!$A$2:$B$6,2,FALSE)</f>
        <v>70000</v>
      </c>
      <c r="K7">
        <f>F7*VLOOKUP(F$1,スタッフ!$A$2:$B$6,2,FALSE)</f>
        <v>30400</v>
      </c>
      <c r="L7">
        <f>G7*VLOOKUP(G$1,スタッフ!$A$2:$B$6,2,FALSE)</f>
        <v>120000</v>
      </c>
      <c r="M7">
        <f>H7*VLOOKUP(H$1,スタッフ!$A$2:$B$6,2,FALSE)</f>
        <v>140000</v>
      </c>
      <c r="N7">
        <f>SUM(I7:M7)</f>
        <v>444400</v>
      </c>
    </row>
    <row r="8" spans="1:14" x14ac:dyDescent="0.7">
      <c r="A8" t="s">
        <v>17</v>
      </c>
      <c r="B8">
        <v>1721000</v>
      </c>
      <c r="C8">
        <v>843000</v>
      </c>
      <c r="D8">
        <f>COUNTIF('P1'!$B$2:$I$32,$A8)</f>
        <v>17</v>
      </c>
      <c r="E8">
        <f>COUNTIF('P2'!$B$2:$I$32,作品シート!$A8)</f>
        <v>39</v>
      </c>
      <c r="F8">
        <f>COUNTIF('P3'!$B$2:$I$32,作品シート!$A8)</f>
        <v>47</v>
      </c>
      <c r="G8">
        <f>COUNTIF('P4'!$B$2:$I$32,作品シート!$A8)</f>
        <v>9</v>
      </c>
      <c r="H8">
        <f>COUNTIF('P5'!$B$2:$I$32,作品シート!$A8)</f>
        <v>9</v>
      </c>
      <c r="I8">
        <f>D8*VLOOKUP(D$1,スタッフ!$A$2:$B$6,2,FALSE)</f>
        <v>51000</v>
      </c>
      <c r="J8">
        <f>E8*VLOOKUP(E$1,スタッフ!$A$2:$B$6,2,FALSE)</f>
        <v>136500</v>
      </c>
      <c r="K8">
        <f>F8*VLOOKUP(F$1,スタッフ!$A$2:$B$6,2,FALSE)</f>
        <v>178600</v>
      </c>
      <c r="L8">
        <f>G8*VLOOKUP(G$1,スタッフ!$A$2:$B$6,2,FALSE)</f>
        <v>36000</v>
      </c>
      <c r="M8">
        <f>H8*VLOOKUP(H$1,スタッフ!$A$2:$B$6,2,FALSE)</f>
        <v>45000</v>
      </c>
      <c r="N8">
        <f>SUM(I8:M8)</f>
        <v>447100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49729-4A4B-44B7-88D4-AFE54F711A20}">
  <dimension ref="A1:H9"/>
  <sheetViews>
    <sheetView tabSelected="1" zoomScaleNormal="100" workbookViewId="0"/>
  </sheetViews>
  <sheetFormatPr defaultRowHeight="17.649999999999999" x14ac:dyDescent="0.7"/>
  <cols>
    <col min="2" max="7" width="12" customWidth="1"/>
    <col min="8" max="8" width="30.3125" bestFit="1" customWidth="1"/>
  </cols>
  <sheetData>
    <row r="1" spans="1:8" x14ac:dyDescent="0.7">
      <c r="A1" s="3" t="s">
        <v>19</v>
      </c>
      <c r="B1" s="3" t="s">
        <v>20</v>
      </c>
      <c r="C1" s="3" t="s">
        <v>9</v>
      </c>
      <c r="D1" s="3" t="s">
        <v>21</v>
      </c>
      <c r="E1" s="3" t="s">
        <v>22</v>
      </c>
      <c r="F1" s="3" t="s">
        <v>23</v>
      </c>
      <c r="G1" s="3" t="s">
        <v>24</v>
      </c>
      <c r="H1" s="3" t="s">
        <v>25</v>
      </c>
    </row>
    <row r="2" spans="1:8" x14ac:dyDescent="0.7">
      <c r="A2" s="4" t="s">
        <v>11</v>
      </c>
      <c r="B2" s="5">
        <f>作品シート!B2</f>
        <v>1542000</v>
      </c>
      <c r="C2" s="5">
        <f>作品シート!C2</f>
        <v>678000</v>
      </c>
      <c r="D2" s="5">
        <f>作品シート!N2</f>
        <v>482500</v>
      </c>
      <c r="E2" s="5">
        <f>C2+D2+B2*10%</f>
        <v>1314700</v>
      </c>
      <c r="F2" s="5">
        <f>B2-E2</f>
        <v>227300</v>
      </c>
      <c r="G2" s="7">
        <f>F2/B2</f>
        <v>0.14740596627756161</v>
      </c>
      <c r="H2" s="5">
        <f>E2/0.67</f>
        <v>1962238.8059701491</v>
      </c>
    </row>
    <row r="3" spans="1:8" x14ac:dyDescent="0.7">
      <c r="A3" s="4" t="s">
        <v>12</v>
      </c>
      <c r="B3" s="5">
        <f>作品シート!B3</f>
        <v>1454000</v>
      </c>
      <c r="C3" s="5">
        <f>作品シート!C3</f>
        <v>625000</v>
      </c>
      <c r="D3" s="5">
        <f>作品シート!N3</f>
        <v>501200</v>
      </c>
      <c r="E3" s="5">
        <f t="shared" ref="E3:E8" si="0">C3+D3+B3*10%</f>
        <v>1271600</v>
      </c>
      <c r="F3" s="5">
        <f t="shared" ref="F3:F9" si="1">B3-E3</f>
        <v>182400</v>
      </c>
      <c r="G3" s="7">
        <f t="shared" ref="G3:G9" si="2">F3/B3</f>
        <v>0.12544704264099038</v>
      </c>
      <c r="H3" s="5">
        <f t="shared" ref="H3:H9" si="3">E3/0.67</f>
        <v>1897910.4477611938</v>
      </c>
    </row>
    <row r="4" spans="1:8" x14ac:dyDescent="0.7">
      <c r="A4" s="4" t="s">
        <v>13</v>
      </c>
      <c r="B4" s="5">
        <f>作品シート!B4</f>
        <v>2677000</v>
      </c>
      <c r="C4" s="5">
        <f>作品シート!C4</f>
        <v>1231000</v>
      </c>
      <c r="D4" s="5">
        <f>作品シート!N4</f>
        <v>642700</v>
      </c>
      <c r="E4" s="5">
        <f t="shared" si="0"/>
        <v>2141400</v>
      </c>
      <c r="F4" s="5">
        <f t="shared" si="1"/>
        <v>535600</v>
      </c>
      <c r="G4" s="7">
        <f t="shared" si="2"/>
        <v>0.20007471049682479</v>
      </c>
      <c r="H4" s="5">
        <f t="shared" si="3"/>
        <v>3196119.4029850746</v>
      </c>
    </row>
    <row r="5" spans="1:8" x14ac:dyDescent="0.7">
      <c r="A5" s="4" t="s">
        <v>14</v>
      </c>
      <c r="B5" s="5">
        <f>作品シート!B5</f>
        <v>1278000</v>
      </c>
      <c r="C5" s="5">
        <f>作品シート!C5</f>
        <v>524000</v>
      </c>
      <c r="D5" s="5">
        <f>作品シート!N5</f>
        <v>325000</v>
      </c>
      <c r="E5" s="5">
        <f t="shared" si="0"/>
        <v>976800</v>
      </c>
      <c r="F5" s="5">
        <f t="shared" si="1"/>
        <v>301200</v>
      </c>
      <c r="G5" s="7">
        <f t="shared" si="2"/>
        <v>0.23568075117370893</v>
      </c>
      <c r="H5" s="5">
        <f t="shared" si="3"/>
        <v>1457910.4477611938</v>
      </c>
    </row>
    <row r="6" spans="1:8" x14ac:dyDescent="0.7">
      <c r="A6" s="4" t="s">
        <v>15</v>
      </c>
      <c r="B6" s="5">
        <f>作品シート!B6</f>
        <v>2193000</v>
      </c>
      <c r="C6" s="5">
        <f>作品シート!C6</f>
        <v>680000</v>
      </c>
      <c r="D6" s="5">
        <f>作品シート!N6</f>
        <v>594800</v>
      </c>
      <c r="E6" s="5">
        <f t="shared" si="0"/>
        <v>1494100</v>
      </c>
      <c r="F6" s="5">
        <f t="shared" si="1"/>
        <v>698900</v>
      </c>
      <c r="G6" s="7">
        <f t="shared" si="2"/>
        <v>0.31869585043319654</v>
      </c>
      <c r="H6" s="5">
        <f t="shared" si="3"/>
        <v>2230000</v>
      </c>
    </row>
    <row r="7" spans="1:8" x14ac:dyDescent="0.7">
      <c r="A7" s="4" t="s">
        <v>16</v>
      </c>
      <c r="B7" s="5">
        <f>作品シート!B7</f>
        <v>1319000</v>
      </c>
      <c r="C7" s="5">
        <f>作品シート!C7</f>
        <v>422000</v>
      </c>
      <c r="D7" s="5">
        <f>作品シート!N7</f>
        <v>444400</v>
      </c>
      <c r="E7" s="5">
        <f t="shared" si="0"/>
        <v>998300</v>
      </c>
      <c r="F7" s="5">
        <f t="shared" si="1"/>
        <v>320700</v>
      </c>
      <c r="G7" s="7">
        <f t="shared" si="2"/>
        <v>0.24313874147081121</v>
      </c>
      <c r="H7" s="5">
        <f t="shared" si="3"/>
        <v>1490000</v>
      </c>
    </row>
    <row r="8" spans="1:8" x14ac:dyDescent="0.7">
      <c r="A8" s="4" t="s">
        <v>17</v>
      </c>
      <c r="B8" s="5">
        <f>作品シート!B8</f>
        <v>1721000</v>
      </c>
      <c r="C8" s="5">
        <f>作品シート!C8</f>
        <v>843000</v>
      </c>
      <c r="D8" s="5">
        <f>作品シート!N8</f>
        <v>447100</v>
      </c>
      <c r="E8" s="5">
        <f t="shared" si="0"/>
        <v>1462200</v>
      </c>
      <c r="F8" s="5">
        <f t="shared" si="1"/>
        <v>258800</v>
      </c>
      <c r="G8" s="7">
        <f t="shared" si="2"/>
        <v>0.1503776873910517</v>
      </c>
      <c r="H8" s="5">
        <f t="shared" si="3"/>
        <v>2182388.0597014925</v>
      </c>
    </row>
    <row r="9" spans="1:8" x14ac:dyDescent="0.7">
      <c r="A9" s="3" t="s">
        <v>26</v>
      </c>
      <c r="B9" s="6">
        <f>SUM(B2:B8)</f>
        <v>12184000</v>
      </c>
      <c r="C9" s="6">
        <f>SUM(C2:C8)</f>
        <v>5003000</v>
      </c>
      <c r="D9" s="6">
        <f>SUM(D2:D8)</f>
        <v>3437700</v>
      </c>
      <c r="E9" s="6">
        <f>SUM(E2:E8)</f>
        <v>9659100</v>
      </c>
      <c r="F9" s="6">
        <f>SUM(F2:F8)</f>
        <v>2524900</v>
      </c>
      <c r="G9" s="8">
        <f t="shared" si="2"/>
        <v>0.20723079448456994</v>
      </c>
      <c r="H9" s="6">
        <f t="shared" si="3"/>
        <v>14416567.164179103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P1</vt:lpstr>
      <vt:lpstr>P2</vt:lpstr>
      <vt:lpstr>P3</vt:lpstr>
      <vt:lpstr>P4</vt:lpstr>
      <vt:lpstr>P5</vt:lpstr>
      <vt:lpstr>スタッフ</vt:lpstr>
      <vt:lpstr>作品シート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2024-08-25T12:04:20Z</dcterms:created>
  <dcterms:modified xsi:type="dcterms:W3CDTF">2024-08-27T00:02:24Z</dcterms:modified>
</cp:coreProperties>
</file>