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f5b8505e127d61/腕試し/"/>
    </mc:Choice>
  </mc:AlternateContent>
  <xr:revisionPtr revIDLastSave="40" documentId="8_{EC8DC68C-344B-4953-8A69-EDDB1C7E1D94}" xr6:coauthVersionLast="47" xr6:coauthVersionMax="47" xr10:uidLastSave="{7A7A1218-B18A-4B9E-874D-2A30A91D387D}"/>
  <bookViews>
    <workbookView xWindow="-98" yWindow="-98" windowWidth="20715" windowHeight="13276" xr2:uid="{15E15EFC-4046-4F8D-A131-8DE20046A313}"/>
  </bookViews>
  <sheets>
    <sheet name="入出金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1" l="1"/>
  <c r="M5" i="1" s="1"/>
  <c r="I4" i="1"/>
  <c r="I5" i="1"/>
  <c r="I6" i="1"/>
  <c r="I7" i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I72" i="1" s="1"/>
  <c r="I73" i="1" s="1"/>
  <c r="I74" i="1" s="1"/>
  <c r="I75" i="1" s="1"/>
  <c r="I76" i="1" s="1"/>
  <c r="I77" i="1" s="1"/>
  <c r="I78" i="1" s="1"/>
  <c r="I79" i="1" s="1"/>
  <c r="I80" i="1" s="1"/>
  <c r="I81" i="1" s="1"/>
  <c r="I82" i="1" s="1"/>
  <c r="I83" i="1" s="1"/>
  <c r="I84" i="1" s="1"/>
  <c r="I85" i="1" s="1"/>
  <c r="I86" i="1" s="1"/>
  <c r="I87" i="1" s="1"/>
  <c r="I88" i="1" s="1"/>
  <c r="I89" i="1" s="1"/>
  <c r="I90" i="1" s="1"/>
  <c r="I91" i="1" s="1"/>
  <c r="I92" i="1" s="1"/>
  <c r="I93" i="1" s="1"/>
  <c r="I94" i="1" s="1"/>
  <c r="I95" i="1" s="1"/>
  <c r="I96" i="1" s="1"/>
  <c r="I97" i="1" s="1"/>
  <c r="I98" i="1" s="1"/>
  <c r="I99" i="1" s="1"/>
  <c r="I100" i="1" s="1"/>
  <c r="I101" i="1" s="1"/>
  <c r="I102" i="1" s="1"/>
  <c r="I103" i="1" s="1"/>
  <c r="I104" i="1" s="1"/>
  <c r="I105" i="1" s="1"/>
  <c r="I106" i="1" s="1"/>
  <c r="I107" i="1" s="1"/>
  <c r="I108" i="1" s="1"/>
  <c r="I109" i="1" s="1"/>
  <c r="I110" i="1" s="1"/>
  <c r="I111" i="1" s="1"/>
  <c r="I112" i="1" s="1"/>
  <c r="I113" i="1" s="1"/>
  <c r="I114" i="1" s="1"/>
  <c r="I115" i="1" s="1"/>
  <c r="I116" i="1" s="1"/>
  <c r="I117" i="1" s="1"/>
  <c r="I118" i="1" s="1"/>
  <c r="I119" i="1" s="1"/>
  <c r="I120" i="1" s="1"/>
  <c r="I121" i="1" s="1"/>
  <c r="I122" i="1" s="1"/>
  <c r="I123" i="1" s="1"/>
  <c r="I124" i="1" s="1"/>
  <c r="I125" i="1" s="1"/>
  <c r="I126" i="1" s="1"/>
  <c r="I127" i="1" s="1"/>
  <c r="I128" i="1" s="1"/>
  <c r="I129" i="1" s="1"/>
  <c r="I130" i="1" s="1"/>
  <c r="I131" i="1" s="1"/>
  <c r="I132" i="1" s="1"/>
  <c r="I133" i="1" s="1"/>
  <c r="I134" i="1" s="1"/>
  <c r="I135" i="1" s="1"/>
  <c r="I136" i="1" s="1"/>
  <c r="I137" i="1" s="1"/>
  <c r="I138" i="1" s="1"/>
  <c r="I139" i="1" s="1"/>
  <c r="I140" i="1" s="1"/>
  <c r="I141" i="1" s="1"/>
  <c r="I142" i="1" s="1"/>
  <c r="I143" i="1" s="1"/>
  <c r="I144" i="1" s="1"/>
  <c r="I145" i="1" s="1"/>
  <c r="I146" i="1" s="1"/>
  <c r="I147" i="1" s="1"/>
  <c r="I148" i="1" s="1"/>
  <c r="I149" i="1" s="1"/>
  <c r="I150" i="1" s="1"/>
  <c r="I151" i="1" s="1"/>
  <c r="I152" i="1" s="1"/>
  <c r="I153" i="1" s="1"/>
  <c r="I154" i="1" s="1"/>
  <c r="I155" i="1" s="1"/>
  <c r="I156" i="1" s="1"/>
  <c r="I157" i="1" s="1"/>
  <c r="I158" i="1" s="1"/>
  <c r="I159" i="1" s="1"/>
  <c r="I160" i="1" s="1"/>
  <c r="I161" i="1" s="1"/>
  <c r="I162" i="1" s="1"/>
  <c r="I163" i="1" s="1"/>
  <c r="I164" i="1" s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I184" i="1" s="1"/>
  <c r="I185" i="1" s="1"/>
  <c r="I186" i="1" s="1"/>
  <c r="I187" i="1" s="1"/>
  <c r="I188" i="1" s="1"/>
  <c r="I189" i="1" s="1"/>
  <c r="I190" i="1" s="1"/>
  <c r="I191" i="1" s="1"/>
  <c r="I192" i="1" s="1"/>
  <c r="I193" i="1" s="1"/>
  <c r="I194" i="1" s="1"/>
  <c r="I195" i="1" s="1"/>
  <c r="I196" i="1" s="1"/>
  <c r="I197" i="1" s="1"/>
  <c r="I198" i="1" s="1"/>
  <c r="I199" i="1" s="1"/>
  <c r="I200" i="1" s="1"/>
  <c r="I201" i="1" s="1"/>
  <c r="I202" i="1" s="1"/>
  <c r="I203" i="1" s="1"/>
  <c r="I204" i="1" s="1"/>
  <c r="I205" i="1" s="1"/>
  <c r="I206" i="1" s="1"/>
  <c r="I207" i="1" s="1"/>
  <c r="I208" i="1" s="1"/>
  <c r="I209" i="1" s="1"/>
  <c r="I210" i="1" s="1"/>
  <c r="I211" i="1" s="1"/>
  <c r="I212" i="1" s="1"/>
  <c r="I213" i="1" s="1"/>
  <c r="I214" i="1" s="1"/>
  <c r="I215" i="1" s="1"/>
  <c r="I216" i="1" s="1"/>
  <c r="I217" i="1" s="1"/>
  <c r="I218" i="1" s="1"/>
  <c r="I219" i="1" s="1"/>
  <c r="I220" i="1" s="1"/>
  <c r="I221" i="1" s="1"/>
  <c r="I222" i="1" s="1"/>
  <c r="I223" i="1" s="1"/>
  <c r="I224" i="1" s="1"/>
  <c r="I225" i="1" s="1"/>
  <c r="I226" i="1" s="1"/>
  <c r="I227" i="1" s="1"/>
  <c r="I228" i="1" s="1"/>
  <c r="I229" i="1" s="1"/>
  <c r="I230" i="1" s="1"/>
  <c r="I231" i="1" s="1"/>
  <c r="I232" i="1" s="1"/>
  <c r="I233" i="1" s="1"/>
  <c r="I234" i="1" s="1"/>
  <c r="I235" i="1" s="1"/>
  <c r="I236" i="1" s="1"/>
  <c r="I237" i="1" s="1"/>
  <c r="I238" i="1" s="1"/>
  <c r="I239" i="1" s="1"/>
  <c r="I240" i="1" s="1"/>
  <c r="I241" i="1" s="1"/>
  <c r="I242" i="1" s="1"/>
  <c r="I243" i="1" s="1"/>
  <c r="I244" i="1" s="1"/>
  <c r="I245" i="1" s="1"/>
  <c r="I246" i="1" s="1"/>
  <c r="I247" i="1" s="1"/>
  <c r="I248" i="1" s="1"/>
  <c r="I249" i="1" s="1"/>
  <c r="I250" i="1" s="1"/>
  <c r="I251" i="1" s="1"/>
  <c r="I252" i="1" s="1"/>
  <c r="I253" i="1" s="1"/>
  <c r="I254" i="1" s="1"/>
  <c r="I255" i="1" s="1"/>
  <c r="I256" i="1" s="1"/>
  <c r="I257" i="1" s="1"/>
  <c r="I258" i="1" s="1"/>
  <c r="I259" i="1" s="1"/>
  <c r="I260" i="1" s="1"/>
  <c r="I261" i="1" s="1"/>
  <c r="I262" i="1" s="1"/>
  <c r="I263" i="1" s="1"/>
  <c r="I264" i="1" s="1"/>
  <c r="I265" i="1" s="1"/>
  <c r="I266" i="1" s="1"/>
  <c r="I267" i="1" s="1"/>
  <c r="I268" i="1" s="1"/>
  <c r="I269" i="1" s="1"/>
  <c r="I270" i="1" s="1"/>
  <c r="I271" i="1" s="1"/>
  <c r="I272" i="1" s="1"/>
  <c r="I273" i="1" s="1"/>
  <c r="I274" i="1" s="1"/>
  <c r="I275" i="1" s="1"/>
  <c r="I276" i="1" s="1"/>
  <c r="I277" i="1" s="1"/>
  <c r="I278" i="1" s="1"/>
  <c r="I279" i="1" s="1"/>
  <c r="I280" i="1" s="1"/>
  <c r="I281" i="1" s="1"/>
  <c r="I282" i="1" s="1"/>
  <c r="I283" i="1" s="1"/>
  <c r="I284" i="1" s="1"/>
  <c r="I285" i="1" s="1"/>
  <c r="I286" i="1" s="1"/>
  <c r="I287" i="1" s="1"/>
  <c r="I288" i="1" s="1"/>
  <c r="I289" i="1" s="1"/>
  <c r="I290" i="1" s="1"/>
  <c r="I291" i="1" s="1"/>
  <c r="I292" i="1" s="1"/>
  <c r="I293" i="1" s="1"/>
  <c r="I294" i="1" s="1"/>
  <c r="I295" i="1" s="1"/>
  <c r="I296" i="1" s="1"/>
  <c r="I297" i="1" s="1"/>
  <c r="I298" i="1" s="1"/>
  <c r="I299" i="1" s="1"/>
  <c r="I300" i="1" s="1"/>
  <c r="I301" i="1" s="1"/>
  <c r="I302" i="1" s="1"/>
  <c r="I303" i="1" s="1"/>
  <c r="I304" i="1" s="1"/>
  <c r="I305" i="1" s="1"/>
  <c r="I306" i="1" s="1"/>
  <c r="I307" i="1" s="1"/>
  <c r="I308" i="1" s="1"/>
  <c r="I309" i="1" s="1"/>
  <c r="I310" i="1" s="1"/>
  <c r="I311" i="1" s="1"/>
  <c r="I312" i="1" s="1"/>
  <c r="I313" i="1" s="1"/>
  <c r="I314" i="1" s="1"/>
  <c r="I315" i="1" s="1"/>
  <c r="I316" i="1" s="1"/>
  <c r="I317" i="1" s="1"/>
  <c r="I318" i="1" s="1"/>
  <c r="I319" i="1" s="1"/>
  <c r="I320" i="1" s="1"/>
  <c r="I321" i="1" s="1"/>
  <c r="I322" i="1" s="1"/>
  <c r="I323" i="1" s="1"/>
  <c r="I324" i="1" s="1"/>
  <c r="I325" i="1" s="1"/>
  <c r="I326" i="1" s="1"/>
  <c r="I327" i="1" s="1"/>
  <c r="I328" i="1" s="1"/>
  <c r="I329" i="1" s="1"/>
  <c r="I330" i="1" s="1"/>
  <c r="I331" i="1" s="1"/>
  <c r="I332" i="1" s="1"/>
  <c r="I333" i="1" s="1"/>
  <c r="I334" i="1" s="1"/>
  <c r="I335" i="1" s="1"/>
  <c r="I336" i="1" s="1"/>
  <c r="I337" i="1" s="1"/>
  <c r="I338" i="1" s="1"/>
  <c r="I339" i="1" s="1"/>
  <c r="I340" i="1" s="1"/>
  <c r="I341" i="1" s="1"/>
  <c r="I342" i="1" s="1"/>
  <c r="I343" i="1" s="1"/>
  <c r="I344" i="1" s="1"/>
  <c r="I345" i="1" s="1"/>
  <c r="I346" i="1" s="1"/>
  <c r="I347" i="1" s="1"/>
  <c r="I348" i="1" s="1"/>
  <c r="I349" i="1" s="1"/>
  <c r="I350" i="1" s="1"/>
  <c r="I351" i="1" s="1"/>
  <c r="I352" i="1" s="1"/>
  <c r="I353" i="1" s="1"/>
  <c r="I354" i="1" s="1"/>
  <c r="I355" i="1" s="1"/>
  <c r="I356" i="1" s="1"/>
  <c r="I357" i="1" s="1"/>
  <c r="I358" i="1" s="1"/>
  <c r="I359" i="1" s="1"/>
  <c r="I360" i="1" s="1"/>
  <c r="I361" i="1" s="1"/>
  <c r="I362" i="1" s="1"/>
  <c r="I363" i="1" s="1"/>
  <c r="I364" i="1" s="1"/>
  <c r="I365" i="1" s="1"/>
  <c r="I366" i="1" s="1"/>
  <c r="I367" i="1" s="1"/>
  <c r="I368" i="1" s="1"/>
  <c r="I369" i="1" s="1"/>
  <c r="I370" i="1" s="1"/>
  <c r="I371" i="1" s="1"/>
  <c r="I372" i="1" s="1"/>
  <c r="I373" i="1" s="1"/>
  <c r="I374" i="1" s="1"/>
  <c r="I375" i="1" s="1"/>
  <c r="I376" i="1" s="1"/>
  <c r="I377" i="1" s="1"/>
  <c r="I378" i="1" s="1"/>
  <c r="I379" i="1" s="1"/>
  <c r="I380" i="1" s="1"/>
  <c r="I381" i="1" s="1"/>
  <c r="I382" i="1" s="1"/>
  <c r="I383" i="1" s="1"/>
  <c r="I384" i="1" s="1"/>
  <c r="I385" i="1" s="1"/>
  <c r="I386" i="1" s="1"/>
  <c r="I387" i="1" s="1"/>
  <c r="I388" i="1" s="1"/>
  <c r="I389" i="1" s="1"/>
  <c r="I390" i="1" s="1"/>
  <c r="I391" i="1" s="1"/>
  <c r="I392" i="1" s="1"/>
  <c r="I393" i="1" s="1"/>
  <c r="I394" i="1" s="1"/>
  <c r="I395" i="1" s="1"/>
  <c r="I396" i="1" s="1"/>
  <c r="I397" i="1" s="1"/>
  <c r="I398" i="1" s="1"/>
  <c r="I399" i="1" s="1"/>
  <c r="I400" i="1" s="1"/>
  <c r="I401" i="1" s="1"/>
  <c r="I402" i="1" s="1"/>
  <c r="I403" i="1" s="1"/>
  <c r="I404" i="1" s="1"/>
  <c r="I405" i="1" s="1"/>
  <c r="I406" i="1" s="1"/>
  <c r="I407" i="1" s="1"/>
  <c r="I408" i="1" s="1"/>
  <c r="I409" i="1" s="1"/>
  <c r="I410" i="1" s="1"/>
  <c r="I411" i="1" s="1"/>
  <c r="I412" i="1" s="1"/>
  <c r="I413" i="1" s="1"/>
  <c r="I414" i="1" s="1"/>
  <c r="I415" i="1" s="1"/>
  <c r="I416" i="1" s="1"/>
  <c r="I417" i="1" s="1"/>
  <c r="I418" i="1" s="1"/>
  <c r="I419" i="1" s="1"/>
  <c r="I420" i="1" s="1"/>
  <c r="I421" i="1" s="1"/>
  <c r="I422" i="1" s="1"/>
  <c r="I423" i="1" s="1"/>
  <c r="I424" i="1" s="1"/>
  <c r="I425" i="1" s="1"/>
  <c r="I426" i="1" s="1"/>
  <c r="I427" i="1" s="1"/>
  <c r="I428" i="1" s="1"/>
  <c r="I429" i="1" s="1"/>
  <c r="I430" i="1" s="1"/>
  <c r="I431" i="1" s="1"/>
  <c r="I432" i="1" s="1"/>
  <c r="I433" i="1" s="1"/>
  <c r="I434" i="1" s="1"/>
  <c r="I435" i="1" s="1"/>
  <c r="I436" i="1" s="1"/>
  <c r="I437" i="1" s="1"/>
  <c r="I438" i="1" s="1"/>
  <c r="I439" i="1" s="1"/>
  <c r="I440" i="1" s="1"/>
  <c r="I441" i="1" s="1"/>
  <c r="I442" i="1" s="1"/>
  <c r="I443" i="1" s="1"/>
  <c r="I444" i="1" s="1"/>
  <c r="I3" i="1"/>
  <c r="D2" i="1"/>
  <c r="D19" i="1"/>
  <c r="D26" i="1"/>
  <c r="D45" i="1"/>
  <c r="D47" i="1"/>
  <c r="D63" i="1"/>
  <c r="D67" i="1"/>
  <c r="D79" i="1"/>
  <c r="D96" i="1"/>
  <c r="D98" i="1"/>
  <c r="D105" i="1"/>
  <c r="D115" i="1"/>
  <c r="D127" i="1"/>
  <c r="D128" i="1"/>
  <c r="D154" i="1"/>
  <c r="D160" i="1"/>
  <c r="D163" i="1"/>
  <c r="D165" i="1"/>
  <c r="D169" i="1"/>
  <c r="D172" i="1"/>
  <c r="D173" i="1"/>
  <c r="D184" i="1"/>
  <c r="D186" i="1"/>
  <c r="D209" i="1"/>
  <c r="D215" i="1"/>
  <c r="D229" i="1"/>
  <c r="D236" i="1"/>
  <c r="D240" i="1"/>
  <c r="D243" i="1"/>
  <c r="D252" i="1"/>
  <c r="D254" i="1"/>
  <c r="D260" i="1"/>
  <c r="D264" i="1"/>
  <c r="D269" i="1"/>
  <c r="D271" i="1"/>
  <c r="D273" i="1"/>
  <c r="D280" i="1"/>
  <c r="D296" i="1"/>
  <c r="D298" i="1"/>
  <c r="D299" i="1"/>
  <c r="D304" i="1"/>
  <c r="D305" i="1"/>
  <c r="D314" i="1"/>
  <c r="D315" i="1"/>
  <c r="D322" i="1"/>
  <c r="D323" i="1"/>
  <c r="D326" i="1"/>
  <c r="D332" i="1"/>
  <c r="D350" i="1"/>
  <c r="D357" i="1"/>
  <c r="D367" i="1"/>
  <c r="D380" i="1"/>
  <c r="D384" i="1"/>
  <c r="D393" i="1"/>
  <c r="D394" i="1"/>
  <c r="D399" i="1"/>
  <c r="D404" i="1"/>
  <c r="D408" i="1"/>
  <c r="D414" i="1"/>
  <c r="D418" i="1"/>
  <c r="D420" i="1"/>
  <c r="D429" i="1"/>
  <c r="D432" i="1"/>
  <c r="D3" i="1"/>
  <c r="D6" i="1"/>
  <c r="D7" i="1"/>
  <c r="D8" i="1"/>
  <c r="D9" i="1"/>
  <c r="D11" i="1"/>
  <c r="D12" i="1"/>
  <c r="D17" i="1"/>
  <c r="D20" i="1"/>
  <c r="D21" i="1"/>
  <c r="D22" i="1"/>
  <c r="D24" i="1"/>
  <c r="D25" i="1"/>
  <c r="D29" i="1"/>
  <c r="D33" i="1"/>
  <c r="D34" i="1"/>
  <c r="D35" i="1"/>
  <c r="D40" i="1"/>
  <c r="D42" i="1"/>
  <c r="D44" i="1"/>
  <c r="D48" i="1"/>
  <c r="D49" i="1"/>
  <c r="D50" i="1"/>
  <c r="D53" i="1"/>
  <c r="D54" i="1"/>
  <c r="D56" i="1"/>
  <c r="D57" i="1"/>
  <c r="D61" i="1"/>
  <c r="D62" i="1"/>
  <c r="D68" i="1"/>
  <c r="D69" i="1"/>
  <c r="D70" i="1"/>
  <c r="D74" i="1"/>
  <c r="D76" i="1"/>
  <c r="D77" i="1"/>
  <c r="D82" i="1"/>
  <c r="D84" i="1"/>
  <c r="D88" i="1"/>
  <c r="D89" i="1"/>
  <c r="D91" i="1"/>
  <c r="D92" i="1"/>
  <c r="D93" i="1"/>
  <c r="D100" i="1"/>
  <c r="D102" i="1"/>
  <c r="D103" i="1"/>
  <c r="D104" i="1"/>
  <c r="D106" i="1"/>
  <c r="D110" i="1"/>
  <c r="D111" i="1"/>
  <c r="D114" i="1"/>
  <c r="D116" i="1"/>
  <c r="D118" i="1"/>
  <c r="D120" i="1"/>
  <c r="D122" i="1"/>
  <c r="D129" i="1"/>
  <c r="D132" i="1"/>
  <c r="D133" i="1"/>
  <c r="D134" i="1"/>
  <c r="D135" i="1"/>
  <c r="D144" i="1"/>
  <c r="D146" i="1"/>
  <c r="D147" i="1"/>
  <c r="D148" i="1"/>
  <c r="D149" i="1"/>
  <c r="D152" i="1"/>
  <c r="D155" i="1"/>
  <c r="D156" i="1"/>
  <c r="D161" i="1"/>
  <c r="D167" i="1"/>
  <c r="D168" i="1"/>
  <c r="D171" i="1"/>
  <c r="D174" i="1"/>
  <c r="D176" i="1"/>
  <c r="D178" i="1"/>
  <c r="D180" i="1"/>
  <c r="D182" i="1"/>
  <c r="D185" i="1"/>
  <c r="D190" i="1"/>
  <c r="D192" i="1"/>
  <c r="D193" i="1"/>
  <c r="D196" i="1"/>
  <c r="D198" i="1"/>
  <c r="D201" i="1"/>
  <c r="D204" i="1"/>
  <c r="D206" i="1"/>
  <c r="D207" i="1"/>
  <c r="D211" i="1"/>
  <c r="D214" i="1"/>
  <c r="D216" i="1"/>
  <c r="D224" i="1"/>
  <c r="D225" i="1"/>
  <c r="D226" i="1"/>
  <c r="D227" i="1"/>
  <c r="D237" i="1"/>
  <c r="D242" i="1"/>
  <c r="D245" i="1"/>
  <c r="D247" i="1"/>
  <c r="D248" i="1"/>
  <c r="D253" i="1"/>
  <c r="D255" i="1"/>
  <c r="D256" i="1"/>
  <c r="D259" i="1"/>
  <c r="D262" i="1"/>
  <c r="D263" i="1"/>
  <c r="D267" i="1"/>
  <c r="D268" i="1"/>
  <c r="D274" i="1"/>
  <c r="D279" i="1"/>
  <c r="D282" i="1"/>
  <c r="D283" i="1"/>
  <c r="D284" i="1"/>
  <c r="D287" i="1"/>
  <c r="D288" i="1"/>
  <c r="D289" i="1"/>
  <c r="D291" i="1"/>
  <c r="D300" i="1"/>
  <c r="D301" i="1"/>
  <c r="D307" i="1"/>
  <c r="D310" i="1"/>
  <c r="D313" i="1"/>
  <c r="D318" i="1"/>
  <c r="D319" i="1"/>
  <c r="D321" i="1"/>
  <c r="D327" i="1"/>
  <c r="D333" i="1"/>
  <c r="D334" i="1"/>
  <c r="D336" i="1"/>
  <c r="D340" i="1"/>
  <c r="D347" i="1"/>
  <c r="D351" i="1"/>
  <c r="D352" i="1"/>
  <c r="D353" i="1"/>
  <c r="D354" i="1"/>
  <c r="D360" i="1"/>
  <c r="D361" i="1"/>
  <c r="D362" i="1"/>
  <c r="D363" i="1"/>
  <c r="D364" i="1"/>
  <c r="D365" i="1"/>
  <c r="D369" i="1"/>
  <c r="D377" i="1"/>
  <c r="D381" i="1"/>
  <c r="D386" i="1"/>
  <c r="D390" i="1"/>
  <c r="D396" i="1"/>
  <c r="D398" i="1"/>
  <c r="D400" i="1"/>
  <c r="D401" i="1"/>
  <c r="D403" i="1"/>
  <c r="D409" i="1"/>
  <c r="D410" i="1"/>
  <c r="D415" i="1"/>
  <c r="D416" i="1"/>
  <c r="D421" i="1"/>
  <c r="D422" i="1"/>
  <c r="D424" i="1"/>
  <c r="D425" i="1"/>
  <c r="D426" i="1"/>
  <c r="D427" i="1"/>
  <c r="D428" i="1"/>
  <c r="D431" i="1"/>
  <c r="D438" i="1"/>
  <c r="D439" i="1"/>
  <c r="D440" i="1"/>
  <c r="D4" i="1"/>
  <c r="D5" i="1"/>
  <c r="D10" i="1"/>
  <c r="D13" i="1"/>
  <c r="D14" i="1"/>
  <c r="D15" i="1"/>
  <c r="D16" i="1"/>
  <c r="D18" i="1"/>
  <c r="D23" i="1"/>
  <c r="D27" i="1"/>
  <c r="D28" i="1"/>
  <c r="D30" i="1"/>
  <c r="D31" i="1"/>
  <c r="D32" i="1"/>
  <c r="D36" i="1"/>
  <c r="D37" i="1"/>
  <c r="D38" i="1"/>
  <c r="D39" i="1"/>
  <c r="D41" i="1"/>
  <c r="D43" i="1"/>
  <c r="D46" i="1"/>
  <c r="D51" i="1"/>
  <c r="D52" i="1"/>
  <c r="D55" i="1"/>
  <c r="D58" i="1"/>
  <c r="D59" i="1"/>
  <c r="D60" i="1"/>
  <c r="D64" i="1"/>
  <c r="D65" i="1"/>
  <c r="D66" i="1"/>
  <c r="D71" i="1"/>
  <c r="D72" i="1"/>
  <c r="D73" i="1"/>
  <c r="D75" i="1"/>
  <c r="D78" i="1"/>
  <c r="D80" i="1"/>
  <c r="D81" i="1"/>
  <c r="D83" i="1"/>
  <c r="D85" i="1"/>
  <c r="D86" i="1"/>
  <c r="D87" i="1"/>
  <c r="D90" i="1"/>
  <c r="D94" i="1"/>
  <c r="D95" i="1"/>
  <c r="D97" i="1"/>
  <c r="D99" i="1"/>
  <c r="D101" i="1"/>
  <c r="D107" i="1"/>
  <c r="D108" i="1"/>
  <c r="D109" i="1"/>
  <c r="D112" i="1"/>
  <c r="D113" i="1"/>
  <c r="D117" i="1"/>
  <c r="D119" i="1"/>
  <c r="D121" i="1"/>
  <c r="D123" i="1"/>
  <c r="D124" i="1"/>
  <c r="D125" i="1"/>
  <c r="D126" i="1"/>
  <c r="D130" i="1"/>
  <c r="D131" i="1"/>
  <c r="D136" i="1"/>
  <c r="D137" i="1"/>
  <c r="D138" i="1"/>
  <c r="D139" i="1"/>
  <c r="D140" i="1"/>
  <c r="D141" i="1"/>
  <c r="D142" i="1"/>
  <c r="D143" i="1"/>
  <c r="D145" i="1"/>
  <c r="D150" i="1"/>
  <c r="D151" i="1"/>
  <c r="D153" i="1"/>
  <c r="D157" i="1"/>
  <c r="D158" i="1"/>
  <c r="D159" i="1"/>
  <c r="D162" i="1"/>
  <c r="D164" i="1"/>
  <c r="D166" i="1"/>
  <c r="D170" i="1"/>
  <c r="D175" i="1"/>
  <c r="D177" i="1"/>
  <c r="D179" i="1"/>
  <c r="D181" i="1"/>
  <c r="D183" i="1"/>
  <c r="D187" i="1"/>
  <c r="D188" i="1"/>
  <c r="D189" i="1"/>
  <c r="D191" i="1"/>
  <c r="D194" i="1"/>
  <c r="D195" i="1"/>
  <c r="D197" i="1"/>
  <c r="D199" i="1"/>
  <c r="D200" i="1"/>
  <c r="D202" i="1"/>
  <c r="D203" i="1"/>
  <c r="D205" i="1"/>
  <c r="D208" i="1"/>
  <c r="D210" i="1"/>
  <c r="D212" i="1"/>
  <c r="D213" i="1"/>
  <c r="D217" i="1"/>
  <c r="D218" i="1"/>
  <c r="D219" i="1"/>
  <c r="D220" i="1"/>
  <c r="D221" i="1"/>
  <c r="D222" i="1"/>
  <c r="D223" i="1"/>
  <c r="D228" i="1"/>
  <c r="D230" i="1"/>
  <c r="D231" i="1"/>
  <c r="D232" i="1"/>
  <c r="D233" i="1"/>
  <c r="D234" i="1"/>
  <c r="D235" i="1"/>
  <c r="D238" i="1"/>
  <c r="D239" i="1"/>
  <c r="D241" i="1"/>
  <c r="D244" i="1"/>
  <c r="D246" i="1"/>
  <c r="D249" i="1"/>
  <c r="D250" i="1"/>
  <c r="D251" i="1"/>
  <c r="D257" i="1"/>
  <c r="D258" i="1"/>
  <c r="D261" i="1"/>
  <c r="D265" i="1"/>
  <c r="D266" i="1"/>
  <c r="D270" i="1"/>
  <c r="D272" i="1"/>
  <c r="D275" i="1"/>
  <c r="D276" i="1"/>
  <c r="D277" i="1"/>
  <c r="D278" i="1"/>
  <c r="D281" i="1"/>
  <c r="D285" i="1"/>
  <c r="D286" i="1"/>
  <c r="D290" i="1"/>
  <c r="D292" i="1"/>
  <c r="D293" i="1"/>
  <c r="D294" i="1"/>
  <c r="D295" i="1"/>
  <c r="D297" i="1"/>
  <c r="D302" i="1"/>
  <c r="D303" i="1"/>
  <c r="D306" i="1"/>
  <c r="D308" i="1"/>
  <c r="D309" i="1"/>
  <c r="D311" i="1"/>
  <c r="D312" i="1"/>
  <c r="D316" i="1"/>
  <c r="D317" i="1"/>
  <c r="D320" i="1"/>
  <c r="D324" i="1"/>
  <c r="D325" i="1"/>
  <c r="D328" i="1"/>
  <c r="D329" i="1"/>
  <c r="D330" i="1"/>
  <c r="D331" i="1"/>
  <c r="D335" i="1"/>
  <c r="D337" i="1"/>
  <c r="D338" i="1"/>
  <c r="D339" i="1"/>
  <c r="D341" i="1"/>
  <c r="D342" i="1"/>
  <c r="D343" i="1"/>
  <c r="D344" i="1"/>
  <c r="D345" i="1"/>
  <c r="D346" i="1"/>
  <c r="D348" i="1"/>
  <c r="D349" i="1"/>
  <c r="D355" i="1"/>
  <c r="D356" i="1"/>
  <c r="D358" i="1"/>
  <c r="D359" i="1"/>
  <c r="D366" i="1"/>
  <c r="D368" i="1"/>
  <c r="D370" i="1"/>
  <c r="D371" i="1"/>
  <c r="D372" i="1"/>
  <c r="D373" i="1"/>
  <c r="D374" i="1"/>
  <c r="D375" i="1"/>
  <c r="D376" i="1"/>
  <c r="D378" i="1"/>
  <c r="D379" i="1"/>
  <c r="D382" i="1"/>
  <c r="D383" i="1"/>
  <c r="D385" i="1"/>
  <c r="D387" i="1"/>
  <c r="D388" i="1"/>
  <c r="D389" i="1"/>
  <c r="D391" i="1"/>
  <c r="D392" i="1"/>
  <c r="D395" i="1"/>
  <c r="D397" i="1"/>
  <c r="D402" i="1"/>
  <c r="D405" i="1"/>
  <c r="D406" i="1"/>
  <c r="D407" i="1"/>
  <c r="D411" i="1"/>
  <c r="D412" i="1"/>
  <c r="D413" i="1"/>
  <c r="D417" i="1"/>
  <c r="D419" i="1"/>
  <c r="D423" i="1"/>
  <c r="D430" i="1"/>
  <c r="D433" i="1"/>
  <c r="D434" i="1"/>
  <c r="D435" i="1"/>
  <c r="D436" i="1"/>
  <c r="D437" i="1"/>
  <c r="D441" i="1"/>
  <c r="D442" i="1"/>
  <c r="D443" i="1"/>
  <c r="D444" i="1"/>
  <c r="L6" i="1" l="1"/>
  <c r="M6" i="1" s="1"/>
  <c r="M9" i="1" s="1"/>
  <c r="M8" i="1" l="1"/>
  <c r="M10" i="1" s="1"/>
  <c r="L8" i="1"/>
  <c r="L9" i="1"/>
  <c r="N9" i="1" s="1"/>
  <c r="N10" i="1" l="1"/>
  <c r="N8" i="1"/>
  <c r="L10" i="1"/>
</calcChain>
</file>

<file path=xl/sharedStrings.xml><?xml version="1.0" encoding="utf-8"?>
<sst xmlns="http://schemas.openxmlformats.org/spreadsheetml/2006/main" count="462" uniqueCount="23">
  <si>
    <t>入金項目</t>
    <rPh sb="0" eb="4">
      <t>ニュウキンコウモク</t>
    </rPh>
    <phoneticPr fontId="2"/>
  </si>
  <si>
    <t>入金額</t>
    <rPh sb="0" eb="3">
      <t>ニュウキンガク</t>
    </rPh>
    <phoneticPr fontId="2"/>
  </si>
  <si>
    <t>出金項目</t>
    <rPh sb="0" eb="4">
      <t>シュッキンコウモク</t>
    </rPh>
    <phoneticPr fontId="2"/>
  </si>
  <si>
    <t>出金額</t>
    <rPh sb="0" eb="3">
      <t>シュッキンガク</t>
    </rPh>
    <phoneticPr fontId="2"/>
  </si>
  <si>
    <t>日付</t>
    <rPh sb="0" eb="2">
      <t>ヒヅケ</t>
    </rPh>
    <phoneticPr fontId="2"/>
  </si>
  <si>
    <t>残高</t>
    <rPh sb="0" eb="2">
      <t>ザンダカ</t>
    </rPh>
    <phoneticPr fontId="2"/>
  </si>
  <si>
    <t>地代家賃</t>
  </si>
  <si>
    <t>仕入</t>
  </si>
  <si>
    <t>売上</t>
  </si>
  <si>
    <t>雑収入</t>
    <rPh sb="0" eb="3">
      <t>ザツシュウニュウ</t>
    </rPh>
    <phoneticPr fontId="2"/>
  </si>
  <si>
    <t>雑費</t>
    <rPh sb="0" eb="2">
      <t>ザッピ</t>
    </rPh>
    <phoneticPr fontId="2"/>
  </si>
  <si>
    <t>繰越残高</t>
    <rPh sb="0" eb="4">
      <t>クリコシザンダカ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</si>
  <si>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</si>
  <si>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</si>
  <si>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入金計</t>
    <rPh sb="0" eb="2">
      <t>ニュウキン</t>
    </rPh>
    <rPh sb="2" eb="3">
      <t>ケイ</t>
    </rPh>
    <phoneticPr fontId="2"/>
  </si>
  <si>
    <t>出金計</t>
    <rPh sb="0" eb="2">
      <t>シュッキン</t>
    </rPh>
    <rPh sb="2" eb="3">
      <t>ケイ</t>
    </rPh>
    <phoneticPr fontId="2"/>
  </si>
  <si>
    <t>利益</t>
    <rPh sb="0" eb="2">
      <t>リエキ</t>
    </rPh>
    <phoneticPr fontId="2"/>
  </si>
  <si>
    <t>当月</t>
    <rPh sb="0" eb="2">
      <t>トウゲツ</t>
    </rPh>
    <phoneticPr fontId="2"/>
  </si>
  <si>
    <t>先月</t>
    <rPh sb="0" eb="2">
      <t>センゲツ</t>
    </rPh>
    <phoneticPr fontId="2"/>
  </si>
  <si>
    <t>先月比</t>
    <rPh sb="0" eb="3">
      <t>センゲツヒ</t>
    </rPh>
    <phoneticPr fontId="2"/>
  </si>
  <si>
    <t>日</t>
    <rPh sb="0" eb="1">
      <t>ヒ</t>
    </rPh>
    <phoneticPr fontId="2"/>
  </si>
  <si>
    <t>集計開始</t>
    <rPh sb="0" eb="4">
      <t>シュウケイカイシ</t>
    </rPh>
    <phoneticPr fontId="2"/>
  </si>
  <si>
    <t>集計終了</t>
    <rPh sb="0" eb="4">
      <t>シュウケイシュウリョウ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</si>
</sst>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0.0%"/>
    <numFmt numFmtId="180" formatCode="[$-F800]dddd\,\ mmmm\ dd\,\ yyyy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4" tint="0.79998168889431442"/>
      <name val="游ゴシック"/>
      <family val="2"/>
      <charset val="128"/>
      <scheme val="minor"/>
    </font>
    <font>
      <sz val="11"/>
      <color theme="4" tint="-0.249977111117893"/>
      <name val="游ゴシック"/>
      <family val="2"/>
      <charset val="128"/>
      <scheme val="minor"/>
    </font>
    <font>
      <sz val="11"/>
      <color theme="4" tint="0.7999816888943144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ck">
        <color theme="4" tint="0.59996337778862885"/>
      </left>
      <right style="thin">
        <color theme="4" tint="0.59996337778862885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/>
      <bottom/>
      <diagonal/>
    </border>
    <border>
      <left style="thin">
        <color theme="4" tint="0.59996337778862885"/>
      </left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 style="thin">
        <color theme="4" tint="0.59996337778862885"/>
      </right>
      <top/>
      <bottom style="thick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thick">
        <color theme="4" tint="0.59996337778862885"/>
      </bottom>
      <diagonal/>
    </border>
    <border>
      <left style="thin">
        <color theme="4" tint="0.59996337778862885"/>
      </left>
      <right style="thick">
        <color theme="4" tint="0.59996337778862885"/>
      </right>
      <top/>
      <bottom style="thick">
        <color theme="4" tint="0.59996337778862885"/>
      </bottom>
      <diagonal/>
    </border>
    <border>
      <left style="thick">
        <color theme="4" tint="0.59996337778862885"/>
      </left>
      <right style="thin">
        <color theme="4" tint="0.59996337778862885"/>
      </right>
      <top style="thick">
        <color theme="4" tint="0.59996337778862885"/>
      </top>
      <bottom style="thick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ck">
        <color theme="4" tint="0.59996337778862885"/>
      </top>
      <bottom style="thick">
        <color theme="4" tint="0.59996337778862885"/>
      </bottom>
      <diagonal/>
    </border>
    <border>
      <left style="thin">
        <color theme="4" tint="0.59996337778862885"/>
      </left>
      <right style="thick">
        <color theme="4" tint="0.59996337778862885"/>
      </right>
      <top style="thick">
        <color theme="4" tint="0.59996337778862885"/>
      </top>
      <bottom style="thick">
        <color theme="4" tint="0.59996337778862885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2" borderId="1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3" fillId="2" borderId="9" xfId="0" applyFont="1" applyFill="1" applyBorder="1">
      <alignment vertical="center"/>
    </xf>
    <xf numFmtId="38" fontId="4" fillId="0" borderId="2" xfId="1" applyFont="1" applyBorder="1">
      <alignment vertical="center"/>
    </xf>
    <xf numFmtId="38" fontId="4" fillId="0" borderId="5" xfId="1" applyFont="1" applyBorder="1">
      <alignment vertical="center"/>
    </xf>
    <xf numFmtId="179" fontId="4" fillId="0" borderId="3" xfId="2" applyNumberFormat="1" applyFont="1" applyBorder="1">
      <alignment vertical="center"/>
    </xf>
    <xf numFmtId="179" fontId="4" fillId="0" borderId="6" xfId="2" applyNumberFormat="1" applyFont="1" applyBorder="1">
      <alignment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0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4">
    <dxf>
      <numFmt numFmtId="180" formatCode="[$-F800]dddd\,\ mmmm\ dd\,\ yyyy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7E0BAB1-3A4C-4200-9A61-72B6FF880D87}" name="入出金記録" displayName="入出金記録" ref="A1:I444" totalsRowShown="0">
  <autoFilter ref="A1:I444" xr:uid="{87E0BAB1-3A4C-4200-9A61-72B6FF880D87}"/>
  <tableColumns count="9">
    <tableColumn id="1" xr3:uid="{4B1D3D78-E4AE-4961-BA35-E975A8BD5748}" name="年" dataDxfId="3"/>
    <tableColumn id="2" xr3:uid="{2B376993-B460-4079-99A5-22036CAFC7CB}" name="月" dataDxfId="2"/>
    <tableColumn id="3" xr3:uid="{9363D656-C115-4BBC-8B53-8EACD1ABFDA1}" name="日" dataDxfId="1"/>
    <tableColumn id="4" xr3:uid="{175DF739-F5A2-4B30-91CC-3D0E80590394}" name="日付" dataDxfId="0">
      <calculatedColumnFormula>DATE(入出金記録[[#This Row],[年]],入出金記録[[#This Row],[月]],入出金記録[[#This Row],[日]])</calculatedColumnFormula>
    </tableColumn>
    <tableColumn id="5" xr3:uid="{050CEC8D-3E49-497E-A616-919D77FA722A}" name="入金項目"/>
    <tableColumn id="6" xr3:uid="{CA83B70D-131F-47E2-8207-A16BF0DCFC81}" name="入金額"/>
    <tableColumn id="7" xr3:uid="{AC5B005B-04FA-4219-BE7D-EF3E3A92BD90}" name="出金項目"/>
    <tableColumn id="8" xr3:uid="{2758394C-C6DF-4784-A237-5EFAE4E4DB8F}" name="出金額"/>
    <tableColumn id="9" xr3:uid="{53456BDD-ED32-45DB-899D-6A7EE4580DF8}" name="残高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BA05B-C79E-4F97-AC4F-CAB744A3887F}">
  <sheetPr codeName="Sheet1"/>
  <dimension ref="A1:N444"/>
  <sheetViews>
    <sheetView tabSelected="1" workbookViewId="0"/>
  </sheetViews>
  <sheetFormatPr defaultRowHeight="17.649999999999999" x14ac:dyDescent="0.7"/>
  <cols>
    <col min="1" max="3" width="10.8125" style="1" customWidth="1"/>
    <col min="4" max="4" width="14.6875" style="15" bestFit="1" customWidth="1"/>
    <col min="5" max="5" width="9.6875" customWidth="1"/>
    <col min="7" max="7" width="9.6875" customWidth="1"/>
    <col min="12" max="13" width="15.5625" customWidth="1"/>
  </cols>
  <sheetData>
    <row r="1" spans="1:14" x14ac:dyDescent="0.7">
      <c r="A1" s="1" t="s">
        <v>12</v>
      </c>
      <c r="B1" s="1" t="s">
        <v>13</v>
      </c>
      <c r="C1" s="1" t="s">
        <v>20</v>
      </c>
      <c r="D1" s="15" t="s">
        <v>4</v>
      </c>
      <c r="E1" t="s">
        <v>0</v>
      </c>
      <c r="F1" t="s">
        <v>1</v>
      </c>
      <c r="G1" t="s">
        <v>2</v>
      </c>
      <c r="H1" t="s">
        <v>3</v>
      </c>
      <c r="I1" t="s">
        <v>5</v>
      </c>
    </row>
    <row r="2" spans="1:14" x14ac:dyDescent="0.7">
      <c r="A2" s="14">
        <v>2019</v>
      </c>
      <c r="B2" s="14">
        <v>1</v>
      </c>
      <c r="C2" s="14">
        <v>1</v>
      </c>
      <c r="D2" s="15">
        <f>DATE(入出金記録[[#This Row],[年]],入出金記録[[#This Row],[月]],入出金記録[[#This Row],[日]])</f>
        <v>43466</v>
      </c>
      <c r="E2" t="s">
        <v>11</v>
      </c>
      <c r="I2">
        <v>10000000</v>
      </c>
      <c r="K2" s="13">
        <v>2019</v>
      </c>
      <c r="L2" s="11" t="s">
        <v>12</v>
      </c>
    </row>
    <row r="3" spans="1:14" x14ac:dyDescent="0.7">
      <c r="A3" s="14">
        <v>2019</v>
      </c>
      <c r="B3" s="14">
        <v>1</v>
      </c>
      <c r="C3" s="14">
        <v>3</v>
      </c>
      <c r="D3" s="15">
        <f>DATE(入出金記録[[#This Row],[年]],入出金記録[[#This Row],[月]],入出金記録[[#This Row],[日]])</f>
        <v>43468</v>
      </c>
      <c r="E3" t="s">
        <v>8</v>
      </c>
      <c r="F3">
        <v>141882</v>
      </c>
      <c r="I3">
        <f>I2+入出金記録[[#This Row],[入金額]]-入出金記録[[#This Row],[出金額]]</f>
        <v>10141882</v>
      </c>
      <c r="K3" s="13">
        <v>12</v>
      </c>
      <c r="L3" s="12" t="s">
        <v>13</v>
      </c>
    </row>
    <row r="4" spans="1:14" x14ac:dyDescent="0.7">
      <c r="A4" s="14">
        <v>2019</v>
      </c>
      <c r="B4" s="14">
        <v>1</v>
      </c>
      <c r="C4" s="14">
        <v>3</v>
      </c>
      <c r="D4" s="15">
        <f>DATE(入出金記録[[#This Row],[年]],入出金記録[[#This Row],[月]],入出金記録[[#This Row],[日]])</f>
        <v>43468</v>
      </c>
      <c r="G4" t="s">
        <v>6</v>
      </c>
      <c r="H4">
        <v>250000</v>
      </c>
      <c r="I4">
        <f>I3+入出金記録[[#This Row],[入金額]]-入出金記録[[#This Row],[出金額]]</f>
        <v>9891882</v>
      </c>
    </row>
    <row r="5" spans="1:14" x14ac:dyDescent="0.7">
      <c r="A5" s="14">
        <v>2019</v>
      </c>
      <c r="B5" s="14">
        <v>1</v>
      </c>
      <c r="C5" s="14">
        <v>4</v>
      </c>
      <c r="D5" s="15">
        <f>DATE(入出金記録[[#This Row],[年]],入出金記録[[#This Row],[月]],入出金記録[[#This Row],[日]])</f>
        <v>43469</v>
      </c>
      <c r="G5" t="s">
        <v>10</v>
      </c>
      <c r="H5">
        <v>7155</v>
      </c>
      <c r="I5">
        <f>I4+入出金記録[[#This Row],[入金額]]-入出金記録[[#This Row],[出金額]]</f>
        <v>9884727</v>
      </c>
      <c r="K5" s="11" t="s">
        <v>21</v>
      </c>
      <c r="L5" s="15">
        <f>DATE(K2,K3,1)</f>
        <v>43800</v>
      </c>
      <c r="M5" s="15">
        <f>EDATE(L5,-1)</f>
        <v>43770</v>
      </c>
    </row>
    <row r="6" spans="1:14" ht="18" thickBot="1" x14ac:dyDescent="0.75">
      <c r="A6" s="14">
        <v>2019</v>
      </c>
      <c r="B6" s="14">
        <v>1</v>
      </c>
      <c r="C6" s="14">
        <v>6</v>
      </c>
      <c r="D6" s="15">
        <f>DATE(入出金記録[[#This Row],[年]],入出金記録[[#This Row],[月]],入出金記録[[#This Row],[日]])</f>
        <v>43471</v>
      </c>
      <c r="E6" t="s">
        <v>8</v>
      </c>
      <c r="F6">
        <v>205710</v>
      </c>
      <c r="I6">
        <f>I5+入出金記録[[#This Row],[入金額]]-入出金記録[[#This Row],[出金額]]</f>
        <v>10090437</v>
      </c>
      <c r="K6" s="12" t="s">
        <v>22</v>
      </c>
      <c r="L6" s="15">
        <f>EOMONTH(L5,0)</f>
        <v>43830</v>
      </c>
      <c r="M6" s="15">
        <f>EOMONTH(M5,0)</f>
        <v>43799</v>
      </c>
    </row>
    <row r="7" spans="1:14" ht="18.399999999999999" thickTop="1" thickBot="1" x14ac:dyDescent="0.75">
      <c r="A7" s="14">
        <v>2019</v>
      </c>
      <c r="B7" s="14">
        <v>1</v>
      </c>
      <c r="C7" s="14">
        <v>9</v>
      </c>
      <c r="D7" s="15">
        <f>DATE(入出金記録[[#This Row],[年]],入出金記録[[#This Row],[月]],入出金記録[[#This Row],[日]])</f>
        <v>43474</v>
      </c>
      <c r="E7" t="s">
        <v>8</v>
      </c>
      <c r="F7">
        <v>282212</v>
      </c>
      <c r="I7">
        <f>I6+入出金記録[[#This Row],[入金額]]-入出金記録[[#This Row],[出金額]]</f>
        <v>10372649</v>
      </c>
      <c r="K7" s="4"/>
      <c r="L7" s="5" t="s">
        <v>17</v>
      </c>
      <c r="M7" s="5" t="s">
        <v>18</v>
      </c>
      <c r="N7" s="6" t="s">
        <v>19</v>
      </c>
    </row>
    <row r="8" spans="1:14" ht="18" thickTop="1" x14ac:dyDescent="0.7">
      <c r="A8" s="14">
        <v>2019</v>
      </c>
      <c r="B8" s="14">
        <v>1</v>
      </c>
      <c r="C8" s="14">
        <v>10</v>
      </c>
      <c r="D8" s="15">
        <f>DATE(入出金記録[[#This Row],[年]],入出金記録[[#This Row],[月]],入出金記録[[#This Row],[日]])</f>
        <v>43475</v>
      </c>
      <c r="E8" t="s">
        <v>8</v>
      </c>
      <c r="F8">
        <v>294777</v>
      </c>
      <c r="I8">
        <f>I7+入出金記録[[#This Row],[入金額]]-入出金記録[[#This Row],[出金額]]</f>
        <v>10667426</v>
      </c>
      <c r="K8" s="2" t="s">
        <v>14</v>
      </c>
      <c r="L8" s="7">
        <f>SUMIFS(入出金記録[入金額],入出金記録[日付],"&gt;="&amp;L5,入出金記録[日付],"&lt;="&amp;L6)</f>
        <v>382970</v>
      </c>
      <c r="M8" s="7">
        <f>SUMIFS(入出金記録[入金額],入出金記録[日付],"&gt;="&amp;M5,入出金記録[日付],"&lt;="&amp;M6)</f>
        <v>616259</v>
      </c>
      <c r="N8" s="9">
        <f>L8/M8</f>
        <v>0.62144325681247659</v>
      </c>
    </row>
    <row r="9" spans="1:14" x14ac:dyDescent="0.7">
      <c r="A9" s="14">
        <v>2019</v>
      </c>
      <c r="B9" s="14">
        <v>1</v>
      </c>
      <c r="C9" s="14">
        <v>13</v>
      </c>
      <c r="D9" s="15">
        <f>DATE(入出金記録[[#This Row],[年]],入出金記録[[#This Row],[月]],入出金記録[[#This Row],[日]])</f>
        <v>43478</v>
      </c>
      <c r="E9" t="s">
        <v>8</v>
      </c>
      <c r="F9">
        <v>187521</v>
      </c>
      <c r="I9">
        <f>I8+入出金記録[[#This Row],[入金額]]-入出金記録[[#This Row],[出金額]]</f>
        <v>10854947</v>
      </c>
      <c r="K9" s="2" t="s">
        <v>15</v>
      </c>
      <c r="L9" s="7">
        <f>SUMIFS(入出金記録[出金額],入出金記録[日付],"&gt;="&amp;L5,入出金記録[日付],"&lt;="&amp;L6)</f>
        <v>358491</v>
      </c>
      <c r="M9" s="7">
        <f>SUMIFS(入出金記録[出金額],入出金記録[日付],"&gt;="&amp;M5,入出金記録[日付],"&lt;="&amp;M6)</f>
        <v>328758</v>
      </c>
      <c r="N9" s="9">
        <f t="shared" ref="N9:N10" si="0">L9/M9</f>
        <v>1.0904403847206761</v>
      </c>
    </row>
    <row r="10" spans="1:14" ht="18" thickBot="1" x14ac:dyDescent="0.75">
      <c r="A10" s="14">
        <v>2019</v>
      </c>
      <c r="B10" s="14">
        <v>1</v>
      </c>
      <c r="C10" s="14">
        <v>18</v>
      </c>
      <c r="D10" s="15">
        <f>DATE(入出金記録[[#This Row],[年]],入出金記録[[#This Row],[月]],入出金記録[[#This Row],[日]])</f>
        <v>43483</v>
      </c>
      <c r="G10" t="s">
        <v>7</v>
      </c>
      <c r="H10">
        <v>61043</v>
      </c>
      <c r="I10">
        <f>I9+入出金記録[[#This Row],[入金額]]-入出金記録[[#This Row],[出金額]]</f>
        <v>10793904</v>
      </c>
      <c r="K10" s="3" t="s">
        <v>16</v>
      </c>
      <c r="L10" s="8">
        <f>L8-L9</f>
        <v>24479</v>
      </c>
      <c r="M10" s="8">
        <f>M8-M9</f>
        <v>287501</v>
      </c>
      <c r="N10" s="10">
        <f t="shared" si="0"/>
        <v>8.5144051672863749E-2</v>
      </c>
    </row>
    <row r="11" spans="1:14" ht="18" thickTop="1" x14ac:dyDescent="0.7">
      <c r="A11" s="14">
        <v>2019</v>
      </c>
      <c r="B11" s="14">
        <v>1</v>
      </c>
      <c r="C11" s="14">
        <v>22</v>
      </c>
      <c r="D11" s="15">
        <f>DATE(入出金記録[[#This Row],[年]],入出金記録[[#This Row],[月]],入出金記録[[#This Row],[日]])</f>
        <v>43487</v>
      </c>
      <c r="E11" t="s">
        <v>8</v>
      </c>
      <c r="F11">
        <v>287478</v>
      </c>
      <c r="I11">
        <f>I10+入出金記録[[#This Row],[入金額]]-入出金記録[[#This Row],[出金額]]</f>
        <v>11081382</v>
      </c>
    </row>
    <row r="12" spans="1:14" x14ac:dyDescent="0.7">
      <c r="A12" s="14">
        <v>2019</v>
      </c>
      <c r="B12" s="14">
        <v>1</v>
      </c>
      <c r="C12" s="14">
        <v>31</v>
      </c>
      <c r="D12" s="15">
        <f>DATE(入出金記録[[#This Row],[年]],入出金記録[[#This Row],[月]],入出金記録[[#This Row],[日]])</f>
        <v>43496</v>
      </c>
      <c r="E12" t="s">
        <v>8</v>
      </c>
      <c r="F12">
        <v>213990</v>
      </c>
      <c r="I12">
        <f>I11+入出金記録[[#This Row],[入金額]]-入出金記録[[#This Row],[出金額]]</f>
        <v>11295372</v>
      </c>
    </row>
    <row r="13" spans="1:14" x14ac:dyDescent="0.7">
      <c r="A13" s="14">
        <v>2019</v>
      </c>
      <c r="B13" s="14">
        <v>1</v>
      </c>
      <c r="C13" s="14">
        <v>31</v>
      </c>
      <c r="D13" s="15">
        <f>DATE(入出金記録[[#This Row],[年]],入出金記録[[#This Row],[月]],入出金記録[[#This Row],[日]])</f>
        <v>43496</v>
      </c>
      <c r="G13" t="s">
        <v>10</v>
      </c>
      <c r="H13">
        <v>4666</v>
      </c>
      <c r="I13">
        <f>I12+入出金記録[[#This Row],[入金額]]-入出金記録[[#This Row],[出金額]]</f>
        <v>11290706</v>
      </c>
    </row>
    <row r="14" spans="1:14" x14ac:dyDescent="0.7">
      <c r="A14" s="14">
        <v>2019</v>
      </c>
      <c r="B14" s="14">
        <v>2</v>
      </c>
      <c r="C14" s="14">
        <v>10</v>
      </c>
      <c r="D14" s="15">
        <f>DATE(入出金記録[[#This Row],[年]],入出金記録[[#This Row],[月]],入出金記録[[#This Row],[日]])</f>
        <v>43506</v>
      </c>
      <c r="G14" t="s">
        <v>6</v>
      </c>
      <c r="H14">
        <v>250000</v>
      </c>
      <c r="I14">
        <f>I13+入出金記録[[#This Row],[入金額]]-入出金記録[[#This Row],[出金額]]</f>
        <v>11040706</v>
      </c>
    </row>
    <row r="15" spans="1:14" x14ac:dyDescent="0.7">
      <c r="A15" s="14">
        <v>2019</v>
      </c>
      <c r="B15" s="14">
        <v>2</v>
      </c>
      <c r="C15" s="14">
        <v>16</v>
      </c>
      <c r="D15" s="15">
        <f>DATE(入出金記録[[#This Row],[年]],入出金記録[[#This Row],[月]],入出金記録[[#This Row],[日]])</f>
        <v>43512</v>
      </c>
      <c r="G15" t="s">
        <v>10</v>
      </c>
      <c r="H15">
        <v>5077</v>
      </c>
      <c r="I15">
        <f>I14+入出金記録[[#This Row],[入金額]]-入出金記録[[#This Row],[出金額]]</f>
        <v>11035629</v>
      </c>
    </row>
    <row r="16" spans="1:14" x14ac:dyDescent="0.7">
      <c r="A16" s="14">
        <v>2019</v>
      </c>
      <c r="B16" s="14">
        <v>2</v>
      </c>
      <c r="C16" s="14">
        <v>24</v>
      </c>
      <c r="D16" s="15">
        <f>DATE(入出金記録[[#This Row],[年]],入出金記録[[#This Row],[月]],入出金記録[[#This Row],[日]])</f>
        <v>43520</v>
      </c>
      <c r="G16" t="s">
        <v>7</v>
      </c>
      <c r="H16">
        <v>19259</v>
      </c>
      <c r="I16">
        <f>I15+入出金記録[[#This Row],[入金額]]-入出金記録[[#This Row],[出金額]]</f>
        <v>11016370</v>
      </c>
    </row>
    <row r="17" spans="1:9" x14ac:dyDescent="0.7">
      <c r="A17" s="14">
        <v>2019</v>
      </c>
      <c r="B17" s="14">
        <v>2</v>
      </c>
      <c r="C17" s="14">
        <v>26</v>
      </c>
      <c r="D17" s="15">
        <f>DATE(入出金記録[[#This Row],[年]],入出金記録[[#This Row],[月]],入出金記録[[#This Row],[日]])</f>
        <v>43522</v>
      </c>
      <c r="E17" t="s">
        <v>8</v>
      </c>
      <c r="F17">
        <v>257970</v>
      </c>
      <c r="I17">
        <f>I16+入出金記録[[#This Row],[入金額]]-入出金記録[[#This Row],[出金額]]</f>
        <v>11274340</v>
      </c>
    </row>
    <row r="18" spans="1:9" x14ac:dyDescent="0.7">
      <c r="A18" s="14">
        <v>2019</v>
      </c>
      <c r="B18" s="14">
        <v>3</v>
      </c>
      <c r="C18" s="14">
        <v>3</v>
      </c>
      <c r="D18" s="15">
        <f>DATE(入出金記録[[#This Row],[年]],入出金記録[[#This Row],[月]],入出金記録[[#This Row],[日]])</f>
        <v>43527</v>
      </c>
      <c r="G18" t="s">
        <v>6</v>
      </c>
      <c r="H18">
        <v>250000</v>
      </c>
      <c r="I18">
        <f>I17+入出金記録[[#This Row],[入金額]]-入出金記録[[#This Row],[出金額]]</f>
        <v>11024340</v>
      </c>
    </row>
    <row r="19" spans="1:9" x14ac:dyDescent="0.7">
      <c r="A19" s="14">
        <v>2019</v>
      </c>
      <c r="B19" s="14">
        <v>3</v>
      </c>
      <c r="C19" s="14">
        <v>6</v>
      </c>
      <c r="D19" s="15">
        <f>DATE(入出金記録[[#This Row],[年]],入出金記録[[#This Row],[月]],入出金記録[[#This Row],[日]])</f>
        <v>43530</v>
      </c>
      <c r="E19" t="s">
        <v>9</v>
      </c>
      <c r="F19">
        <v>1734</v>
      </c>
      <c r="I19">
        <f>I18+入出金記録[[#This Row],[入金額]]-入出金記録[[#This Row],[出金額]]</f>
        <v>11026074</v>
      </c>
    </row>
    <row r="20" spans="1:9" x14ac:dyDescent="0.7">
      <c r="A20" s="14">
        <v>2019</v>
      </c>
      <c r="B20" s="14">
        <v>3</v>
      </c>
      <c r="C20" s="14">
        <v>6</v>
      </c>
      <c r="D20" s="15">
        <f>DATE(入出金記録[[#This Row],[年]],入出金記録[[#This Row],[月]],入出金記録[[#This Row],[日]])</f>
        <v>43530</v>
      </c>
      <c r="E20" t="s">
        <v>8</v>
      </c>
      <c r="F20">
        <v>142159</v>
      </c>
      <c r="I20">
        <f>I19+入出金記録[[#This Row],[入金額]]-入出金記録[[#This Row],[出金額]]</f>
        <v>11168233</v>
      </c>
    </row>
    <row r="21" spans="1:9" x14ac:dyDescent="0.7">
      <c r="A21" s="14">
        <v>2019</v>
      </c>
      <c r="B21" s="14">
        <v>3</v>
      </c>
      <c r="C21" s="14">
        <v>8</v>
      </c>
      <c r="D21" s="15">
        <f>DATE(入出金記録[[#This Row],[年]],入出金記録[[#This Row],[月]],入出金記録[[#This Row],[日]])</f>
        <v>43532</v>
      </c>
      <c r="E21" t="s">
        <v>8</v>
      </c>
      <c r="F21">
        <v>100160</v>
      </c>
      <c r="I21">
        <f>I20+入出金記録[[#This Row],[入金額]]-入出金記録[[#This Row],[出金額]]</f>
        <v>11268393</v>
      </c>
    </row>
    <row r="22" spans="1:9" x14ac:dyDescent="0.7">
      <c r="A22" s="14">
        <v>2019</v>
      </c>
      <c r="B22" s="14">
        <v>3</v>
      </c>
      <c r="C22" s="14">
        <v>10</v>
      </c>
      <c r="D22" s="15">
        <f>DATE(入出金記録[[#This Row],[年]],入出金記録[[#This Row],[月]],入出金記録[[#This Row],[日]])</f>
        <v>43534</v>
      </c>
      <c r="E22" t="s">
        <v>8</v>
      </c>
      <c r="F22">
        <v>264539</v>
      </c>
      <c r="I22">
        <f>I21+入出金記録[[#This Row],[入金額]]-入出金記録[[#This Row],[出金額]]</f>
        <v>11532932</v>
      </c>
    </row>
    <row r="23" spans="1:9" x14ac:dyDescent="0.7">
      <c r="A23" s="14">
        <v>2019</v>
      </c>
      <c r="B23" s="14">
        <v>3</v>
      </c>
      <c r="C23" s="14">
        <v>11</v>
      </c>
      <c r="D23" s="15">
        <f>DATE(入出金記録[[#This Row],[年]],入出金記録[[#This Row],[月]],入出金記録[[#This Row],[日]])</f>
        <v>43535</v>
      </c>
      <c r="G23" t="s">
        <v>10</v>
      </c>
      <c r="H23">
        <v>3619</v>
      </c>
      <c r="I23">
        <f>I22+入出金記録[[#This Row],[入金額]]-入出金記録[[#This Row],[出金額]]</f>
        <v>11529313</v>
      </c>
    </row>
    <row r="24" spans="1:9" x14ac:dyDescent="0.7">
      <c r="A24" s="14">
        <v>2019</v>
      </c>
      <c r="B24" s="14">
        <v>3</v>
      </c>
      <c r="C24" s="14">
        <v>17</v>
      </c>
      <c r="D24" s="15">
        <f>DATE(入出金記録[[#This Row],[年]],入出金記録[[#This Row],[月]],入出金記録[[#This Row],[日]])</f>
        <v>43541</v>
      </c>
      <c r="E24" t="s">
        <v>8</v>
      </c>
      <c r="F24">
        <v>271335</v>
      </c>
      <c r="I24">
        <f>I23+入出金記録[[#This Row],[入金額]]-入出金記録[[#This Row],[出金額]]</f>
        <v>11800648</v>
      </c>
    </row>
    <row r="25" spans="1:9" x14ac:dyDescent="0.7">
      <c r="A25" s="14">
        <v>2019</v>
      </c>
      <c r="B25" s="14">
        <v>3</v>
      </c>
      <c r="C25" s="14">
        <v>17</v>
      </c>
      <c r="D25" s="15">
        <f>DATE(入出金記録[[#This Row],[年]],入出金記録[[#This Row],[月]],入出金記録[[#This Row],[日]])</f>
        <v>43541</v>
      </c>
      <c r="E25" t="s">
        <v>8</v>
      </c>
      <c r="F25">
        <v>175999</v>
      </c>
      <c r="I25">
        <f>I24+入出金記録[[#This Row],[入金額]]-入出金記録[[#This Row],[出金額]]</f>
        <v>11976647</v>
      </c>
    </row>
    <row r="26" spans="1:9" x14ac:dyDescent="0.7">
      <c r="A26" s="14">
        <v>2019</v>
      </c>
      <c r="B26" s="14">
        <v>3</v>
      </c>
      <c r="C26" s="14">
        <v>19</v>
      </c>
      <c r="D26" s="15">
        <f>DATE(入出金記録[[#This Row],[年]],入出金記録[[#This Row],[月]],入出金記録[[#This Row],[日]])</f>
        <v>43543</v>
      </c>
      <c r="E26" t="s">
        <v>9</v>
      </c>
      <c r="F26">
        <v>350</v>
      </c>
      <c r="I26">
        <f>I25+入出金記録[[#This Row],[入金額]]-入出金記録[[#This Row],[出金額]]</f>
        <v>11976997</v>
      </c>
    </row>
    <row r="27" spans="1:9" x14ac:dyDescent="0.7">
      <c r="A27" s="14">
        <v>2019</v>
      </c>
      <c r="B27" s="14">
        <v>3</v>
      </c>
      <c r="C27" s="14">
        <v>26</v>
      </c>
      <c r="D27" s="15">
        <f>DATE(入出金記録[[#This Row],[年]],入出金記録[[#This Row],[月]],入出金記録[[#This Row],[日]])</f>
        <v>43550</v>
      </c>
      <c r="G27" t="s">
        <v>10</v>
      </c>
      <c r="H27">
        <v>1098</v>
      </c>
      <c r="I27">
        <f>I26+入出金記録[[#This Row],[入金額]]-入出金記録[[#This Row],[出金額]]</f>
        <v>11975899</v>
      </c>
    </row>
    <row r="28" spans="1:9" x14ac:dyDescent="0.7">
      <c r="A28" s="14">
        <v>2019</v>
      </c>
      <c r="B28" s="14">
        <v>3</v>
      </c>
      <c r="C28" s="14">
        <v>30</v>
      </c>
      <c r="D28" s="15">
        <f>DATE(入出金記録[[#This Row],[年]],入出金記録[[#This Row],[月]],入出金記録[[#This Row],[日]])</f>
        <v>43554</v>
      </c>
      <c r="G28" t="s">
        <v>7</v>
      </c>
      <c r="H28">
        <v>18189</v>
      </c>
      <c r="I28">
        <f>I27+入出金記録[[#This Row],[入金額]]-入出金記録[[#This Row],[出金額]]</f>
        <v>11957710</v>
      </c>
    </row>
    <row r="29" spans="1:9" x14ac:dyDescent="0.7">
      <c r="A29" s="14">
        <v>2019</v>
      </c>
      <c r="B29" s="14">
        <v>3</v>
      </c>
      <c r="C29" s="14">
        <v>31</v>
      </c>
      <c r="D29" s="15">
        <f>DATE(入出金記録[[#This Row],[年]],入出金記録[[#This Row],[月]],入出金記録[[#This Row],[日]])</f>
        <v>43555</v>
      </c>
      <c r="E29" t="s">
        <v>8</v>
      </c>
      <c r="F29">
        <v>262041</v>
      </c>
      <c r="I29">
        <f>I28+入出金記録[[#This Row],[入金額]]-入出金記録[[#This Row],[出金額]]</f>
        <v>12219751</v>
      </c>
    </row>
    <row r="30" spans="1:9" x14ac:dyDescent="0.7">
      <c r="A30" s="14">
        <v>2019</v>
      </c>
      <c r="B30" s="14">
        <v>4</v>
      </c>
      <c r="C30" s="14">
        <v>5</v>
      </c>
      <c r="D30" s="15">
        <f>DATE(入出金記録[[#This Row],[年]],入出金記録[[#This Row],[月]],入出金記録[[#This Row],[日]])</f>
        <v>43560</v>
      </c>
      <c r="G30" t="s">
        <v>6</v>
      </c>
      <c r="H30">
        <v>250000</v>
      </c>
      <c r="I30">
        <f>I29+入出金記録[[#This Row],[入金額]]-入出金記録[[#This Row],[出金額]]</f>
        <v>11969751</v>
      </c>
    </row>
    <row r="31" spans="1:9" x14ac:dyDescent="0.7">
      <c r="A31" s="14">
        <v>2019</v>
      </c>
      <c r="B31" s="14">
        <v>4</v>
      </c>
      <c r="C31" s="14">
        <v>9</v>
      </c>
      <c r="D31" s="15">
        <f>DATE(入出金記録[[#This Row],[年]],入出金記録[[#This Row],[月]],入出金記録[[#This Row],[日]])</f>
        <v>43564</v>
      </c>
      <c r="G31" t="s">
        <v>7</v>
      </c>
      <c r="H31">
        <v>64252</v>
      </c>
      <c r="I31">
        <f>I30+入出金記録[[#This Row],[入金額]]-入出金記録[[#This Row],[出金額]]</f>
        <v>11905499</v>
      </c>
    </row>
    <row r="32" spans="1:9" x14ac:dyDescent="0.7">
      <c r="A32" s="14">
        <v>2019</v>
      </c>
      <c r="B32" s="14">
        <v>4</v>
      </c>
      <c r="C32" s="14">
        <v>10</v>
      </c>
      <c r="D32" s="15">
        <f>DATE(入出金記録[[#This Row],[年]],入出金記録[[#This Row],[月]],入出金記録[[#This Row],[日]])</f>
        <v>43565</v>
      </c>
      <c r="G32" t="s">
        <v>10</v>
      </c>
      <c r="H32">
        <v>3193</v>
      </c>
      <c r="I32">
        <f>I31+入出金記録[[#This Row],[入金額]]-入出金記録[[#This Row],[出金額]]</f>
        <v>11902306</v>
      </c>
    </row>
    <row r="33" spans="1:9" x14ac:dyDescent="0.7">
      <c r="A33" s="14">
        <v>2019</v>
      </c>
      <c r="B33" s="14">
        <v>4</v>
      </c>
      <c r="C33" s="14">
        <v>12</v>
      </c>
      <c r="D33" s="15">
        <f>DATE(入出金記録[[#This Row],[年]],入出金記録[[#This Row],[月]],入出金記録[[#This Row],[日]])</f>
        <v>43567</v>
      </c>
      <c r="E33" t="s">
        <v>8</v>
      </c>
      <c r="F33">
        <v>285514</v>
      </c>
      <c r="I33">
        <f>I32+入出金記録[[#This Row],[入金額]]-入出金記録[[#This Row],[出金額]]</f>
        <v>12187820</v>
      </c>
    </row>
    <row r="34" spans="1:9" x14ac:dyDescent="0.7">
      <c r="A34" s="14">
        <v>2019</v>
      </c>
      <c r="B34" s="14">
        <v>4</v>
      </c>
      <c r="C34" s="14">
        <v>13</v>
      </c>
      <c r="D34" s="15">
        <f>DATE(入出金記録[[#This Row],[年]],入出金記録[[#This Row],[月]],入出金記録[[#This Row],[日]])</f>
        <v>43568</v>
      </c>
      <c r="E34" t="s">
        <v>8</v>
      </c>
      <c r="F34">
        <v>271090</v>
      </c>
      <c r="I34">
        <f>I33+入出金記録[[#This Row],[入金額]]-入出金記録[[#This Row],[出金額]]</f>
        <v>12458910</v>
      </c>
    </row>
    <row r="35" spans="1:9" x14ac:dyDescent="0.7">
      <c r="A35" s="14">
        <v>2019</v>
      </c>
      <c r="B35" s="14">
        <v>4</v>
      </c>
      <c r="C35" s="14">
        <v>13</v>
      </c>
      <c r="D35" s="15">
        <f>DATE(入出金記録[[#This Row],[年]],入出金記録[[#This Row],[月]],入出金記録[[#This Row],[日]])</f>
        <v>43568</v>
      </c>
      <c r="E35" t="s">
        <v>8</v>
      </c>
      <c r="F35">
        <v>205092</v>
      </c>
      <c r="I35">
        <f>I34+入出金記録[[#This Row],[入金額]]-入出金記録[[#This Row],[出金額]]</f>
        <v>12664002</v>
      </c>
    </row>
    <row r="36" spans="1:9" x14ac:dyDescent="0.7">
      <c r="A36" s="14">
        <v>2019</v>
      </c>
      <c r="B36" s="14">
        <v>4</v>
      </c>
      <c r="C36" s="14">
        <v>14</v>
      </c>
      <c r="D36" s="15">
        <f>DATE(入出金記録[[#This Row],[年]],入出金記録[[#This Row],[月]],入出金記録[[#This Row],[日]])</f>
        <v>43569</v>
      </c>
      <c r="G36" t="s">
        <v>10</v>
      </c>
      <c r="H36">
        <v>8592</v>
      </c>
      <c r="I36">
        <f>I35+入出金記録[[#This Row],[入金額]]-入出金記録[[#This Row],[出金額]]</f>
        <v>12655410</v>
      </c>
    </row>
    <row r="37" spans="1:9" x14ac:dyDescent="0.7">
      <c r="A37" s="14">
        <v>2019</v>
      </c>
      <c r="B37" s="14">
        <v>4</v>
      </c>
      <c r="C37" s="14">
        <v>23</v>
      </c>
      <c r="D37" s="15">
        <f>DATE(入出金記録[[#This Row],[年]],入出金記録[[#This Row],[月]],入出金記録[[#This Row],[日]])</f>
        <v>43578</v>
      </c>
      <c r="G37" t="s">
        <v>7</v>
      </c>
      <c r="H37">
        <v>65289</v>
      </c>
      <c r="I37">
        <f>I36+入出金記録[[#This Row],[入金額]]-入出金記録[[#This Row],[出金額]]</f>
        <v>12590121</v>
      </c>
    </row>
    <row r="38" spans="1:9" x14ac:dyDescent="0.7">
      <c r="A38" s="14">
        <v>2019</v>
      </c>
      <c r="B38" s="14">
        <v>4</v>
      </c>
      <c r="C38" s="14">
        <v>27</v>
      </c>
      <c r="D38" s="15">
        <f>DATE(入出金記録[[#This Row],[年]],入出金記録[[#This Row],[月]],入出金記録[[#This Row],[日]])</f>
        <v>43582</v>
      </c>
      <c r="G38" t="s">
        <v>7</v>
      </c>
      <c r="H38">
        <v>19761</v>
      </c>
      <c r="I38">
        <f>I37+入出金記録[[#This Row],[入金額]]-入出金記録[[#This Row],[出金額]]</f>
        <v>12570360</v>
      </c>
    </row>
    <row r="39" spans="1:9" x14ac:dyDescent="0.7">
      <c r="A39" s="14">
        <v>2019</v>
      </c>
      <c r="B39" s="14">
        <v>5</v>
      </c>
      <c r="C39" s="14">
        <v>5</v>
      </c>
      <c r="D39" s="15">
        <f>DATE(入出金記録[[#This Row],[年]],入出金記録[[#This Row],[月]],入出金記録[[#This Row],[日]])</f>
        <v>43590</v>
      </c>
      <c r="G39" t="s">
        <v>6</v>
      </c>
      <c r="H39">
        <v>250000</v>
      </c>
      <c r="I39">
        <f>I38+入出金記録[[#This Row],[入金額]]-入出金記録[[#This Row],[出金額]]</f>
        <v>12320360</v>
      </c>
    </row>
    <row r="40" spans="1:9" x14ac:dyDescent="0.7">
      <c r="A40" s="14">
        <v>2019</v>
      </c>
      <c r="B40" s="14">
        <v>5</v>
      </c>
      <c r="C40" s="14">
        <v>11</v>
      </c>
      <c r="D40" s="15">
        <f>DATE(入出金記録[[#This Row],[年]],入出金記録[[#This Row],[月]],入出金記録[[#This Row],[日]])</f>
        <v>43596</v>
      </c>
      <c r="E40" t="s">
        <v>8</v>
      </c>
      <c r="F40">
        <v>164746</v>
      </c>
      <c r="I40">
        <f>I39+入出金記録[[#This Row],[入金額]]-入出金記録[[#This Row],[出金額]]</f>
        <v>12485106</v>
      </c>
    </row>
    <row r="41" spans="1:9" x14ac:dyDescent="0.7">
      <c r="A41" s="14">
        <v>2019</v>
      </c>
      <c r="B41" s="14">
        <v>5</v>
      </c>
      <c r="C41" s="14">
        <v>11</v>
      </c>
      <c r="D41" s="15">
        <f>DATE(入出金記録[[#This Row],[年]],入出金記録[[#This Row],[月]],入出金記録[[#This Row],[日]])</f>
        <v>43596</v>
      </c>
      <c r="G41" t="s">
        <v>7</v>
      </c>
      <c r="H41">
        <v>49231</v>
      </c>
      <c r="I41">
        <f>I40+入出金記録[[#This Row],[入金額]]-入出金記録[[#This Row],[出金額]]</f>
        <v>12435875</v>
      </c>
    </row>
    <row r="42" spans="1:9" x14ac:dyDescent="0.7">
      <c r="A42" s="14">
        <v>2019</v>
      </c>
      <c r="B42" s="14">
        <v>5</v>
      </c>
      <c r="C42" s="14">
        <v>13</v>
      </c>
      <c r="D42" s="15">
        <f>DATE(入出金記録[[#This Row],[年]],入出金記録[[#This Row],[月]],入出金記録[[#This Row],[日]])</f>
        <v>43598</v>
      </c>
      <c r="E42" t="s">
        <v>8</v>
      </c>
      <c r="F42">
        <v>140252</v>
      </c>
      <c r="I42">
        <f>I41+入出金記録[[#This Row],[入金額]]-入出金記録[[#This Row],[出金額]]</f>
        <v>12576127</v>
      </c>
    </row>
    <row r="43" spans="1:9" x14ac:dyDescent="0.7">
      <c r="A43" s="14">
        <v>2019</v>
      </c>
      <c r="B43" s="14">
        <v>5</v>
      </c>
      <c r="C43" s="14">
        <v>19</v>
      </c>
      <c r="D43" s="15">
        <f>DATE(入出金記録[[#This Row],[年]],入出金記録[[#This Row],[月]],入出金記録[[#This Row],[日]])</f>
        <v>43604</v>
      </c>
      <c r="G43" t="s">
        <v>10</v>
      </c>
      <c r="H43">
        <v>7223</v>
      </c>
      <c r="I43">
        <f>I42+入出金記録[[#This Row],[入金額]]-入出金記録[[#This Row],[出金額]]</f>
        <v>12568904</v>
      </c>
    </row>
    <row r="44" spans="1:9" x14ac:dyDescent="0.7">
      <c r="A44" s="14">
        <v>2019</v>
      </c>
      <c r="B44" s="14">
        <v>5</v>
      </c>
      <c r="C44" s="14">
        <v>27</v>
      </c>
      <c r="D44" s="15">
        <f>DATE(入出金記録[[#This Row],[年]],入出金記録[[#This Row],[月]],入出金記録[[#This Row],[日]])</f>
        <v>43612</v>
      </c>
      <c r="E44" t="s">
        <v>8</v>
      </c>
      <c r="F44">
        <v>141852</v>
      </c>
      <c r="I44">
        <f>I43+入出金記録[[#This Row],[入金額]]-入出金記録[[#This Row],[出金額]]</f>
        <v>12710756</v>
      </c>
    </row>
    <row r="45" spans="1:9" x14ac:dyDescent="0.7">
      <c r="A45" s="14">
        <v>2019</v>
      </c>
      <c r="B45" s="14">
        <v>5</v>
      </c>
      <c r="C45" s="14">
        <v>31</v>
      </c>
      <c r="D45" s="15">
        <f>DATE(入出金記録[[#This Row],[年]],入出金記録[[#This Row],[月]],入出金記録[[#This Row],[日]])</f>
        <v>43616</v>
      </c>
      <c r="E45" t="s">
        <v>9</v>
      </c>
      <c r="F45">
        <v>3908</v>
      </c>
      <c r="I45">
        <f>I44+入出金記録[[#This Row],[入金額]]-入出金記録[[#This Row],[出金額]]</f>
        <v>12714664</v>
      </c>
    </row>
    <row r="46" spans="1:9" x14ac:dyDescent="0.7">
      <c r="A46" s="14">
        <v>2019</v>
      </c>
      <c r="B46" s="14">
        <v>6</v>
      </c>
      <c r="C46" s="14">
        <v>6</v>
      </c>
      <c r="D46" s="15">
        <f>DATE(入出金記録[[#This Row],[年]],入出金記録[[#This Row],[月]],入出金記録[[#This Row],[日]])</f>
        <v>43622</v>
      </c>
      <c r="G46" t="s">
        <v>6</v>
      </c>
      <c r="H46">
        <v>250000</v>
      </c>
      <c r="I46">
        <f>I45+入出金記録[[#This Row],[入金額]]-入出金記録[[#This Row],[出金額]]</f>
        <v>12464664</v>
      </c>
    </row>
    <row r="47" spans="1:9" x14ac:dyDescent="0.7">
      <c r="A47" s="14">
        <v>2019</v>
      </c>
      <c r="B47" s="14">
        <v>6</v>
      </c>
      <c r="C47" s="14">
        <v>10</v>
      </c>
      <c r="D47" s="15">
        <f>DATE(入出金記録[[#This Row],[年]],入出金記録[[#This Row],[月]],入出金記録[[#This Row],[日]])</f>
        <v>43626</v>
      </c>
      <c r="E47" t="s">
        <v>9</v>
      </c>
      <c r="F47">
        <v>9471</v>
      </c>
      <c r="I47">
        <f>I46+入出金記録[[#This Row],[入金額]]-入出金記録[[#This Row],[出金額]]</f>
        <v>12474135</v>
      </c>
    </row>
    <row r="48" spans="1:9" x14ac:dyDescent="0.7">
      <c r="A48" s="14">
        <v>2019</v>
      </c>
      <c r="B48" s="14">
        <v>6</v>
      </c>
      <c r="C48" s="14">
        <v>14</v>
      </c>
      <c r="D48" s="15">
        <f>DATE(入出金記録[[#This Row],[年]],入出金記録[[#This Row],[月]],入出金記録[[#This Row],[日]])</f>
        <v>43630</v>
      </c>
      <c r="E48" t="s">
        <v>8</v>
      </c>
      <c r="F48">
        <v>239288</v>
      </c>
      <c r="I48">
        <f>I47+入出金記録[[#This Row],[入金額]]-入出金記録[[#This Row],[出金額]]</f>
        <v>12713423</v>
      </c>
    </row>
    <row r="49" spans="1:9" x14ac:dyDescent="0.7">
      <c r="A49" s="14">
        <v>2019</v>
      </c>
      <c r="B49" s="14">
        <v>6</v>
      </c>
      <c r="C49" s="14">
        <v>14</v>
      </c>
      <c r="D49" s="15">
        <f>DATE(入出金記録[[#This Row],[年]],入出金記録[[#This Row],[月]],入出金記録[[#This Row],[日]])</f>
        <v>43630</v>
      </c>
      <c r="E49" t="s">
        <v>8</v>
      </c>
      <c r="F49">
        <v>146119</v>
      </c>
      <c r="I49">
        <f>I48+入出金記録[[#This Row],[入金額]]-入出金記録[[#This Row],[出金額]]</f>
        <v>12859542</v>
      </c>
    </row>
    <row r="50" spans="1:9" x14ac:dyDescent="0.7">
      <c r="A50" s="14">
        <v>2019</v>
      </c>
      <c r="B50" s="14">
        <v>6</v>
      </c>
      <c r="C50" s="14">
        <v>24</v>
      </c>
      <c r="D50" s="15">
        <f>DATE(入出金記録[[#This Row],[年]],入出金記録[[#This Row],[月]],入出金記録[[#This Row],[日]])</f>
        <v>43640</v>
      </c>
      <c r="E50" t="s">
        <v>8</v>
      </c>
      <c r="F50">
        <v>120961</v>
      </c>
      <c r="I50">
        <f>I49+入出金記録[[#This Row],[入金額]]-入出金記録[[#This Row],[出金額]]</f>
        <v>12980503</v>
      </c>
    </row>
    <row r="51" spans="1:9" x14ac:dyDescent="0.7">
      <c r="A51" s="14">
        <v>2019</v>
      </c>
      <c r="B51" s="14">
        <v>7</v>
      </c>
      <c r="C51" s="14">
        <v>3</v>
      </c>
      <c r="D51" s="15">
        <f>DATE(入出金記録[[#This Row],[年]],入出金記録[[#This Row],[月]],入出金記録[[#This Row],[日]])</f>
        <v>43649</v>
      </c>
      <c r="G51" t="s">
        <v>6</v>
      </c>
      <c r="H51">
        <v>250000</v>
      </c>
      <c r="I51">
        <f>I50+入出金記録[[#This Row],[入金額]]-入出金記録[[#This Row],[出金額]]</f>
        <v>12730503</v>
      </c>
    </row>
    <row r="52" spans="1:9" x14ac:dyDescent="0.7">
      <c r="A52" s="14">
        <v>2019</v>
      </c>
      <c r="B52" s="14">
        <v>7</v>
      </c>
      <c r="C52" s="14">
        <v>6</v>
      </c>
      <c r="D52" s="15">
        <f>DATE(入出金記録[[#This Row],[年]],入出金記録[[#This Row],[月]],入出金記録[[#This Row],[日]])</f>
        <v>43652</v>
      </c>
      <c r="G52" t="s">
        <v>7</v>
      </c>
      <c r="H52">
        <v>15226</v>
      </c>
      <c r="I52">
        <f>I51+入出金記録[[#This Row],[入金額]]-入出金記録[[#This Row],[出金額]]</f>
        <v>12715277</v>
      </c>
    </row>
    <row r="53" spans="1:9" x14ac:dyDescent="0.7">
      <c r="A53" s="14">
        <v>2019</v>
      </c>
      <c r="B53" s="14">
        <v>7</v>
      </c>
      <c r="C53" s="14">
        <v>7</v>
      </c>
      <c r="D53" s="15">
        <f>DATE(入出金記録[[#This Row],[年]],入出金記録[[#This Row],[月]],入出金記録[[#This Row],[日]])</f>
        <v>43653</v>
      </c>
      <c r="E53" t="s">
        <v>8</v>
      </c>
      <c r="F53">
        <v>271487</v>
      </c>
      <c r="I53">
        <f>I52+入出金記録[[#This Row],[入金額]]-入出金記録[[#This Row],[出金額]]</f>
        <v>12986764</v>
      </c>
    </row>
    <row r="54" spans="1:9" x14ac:dyDescent="0.7">
      <c r="A54" s="14">
        <v>2019</v>
      </c>
      <c r="B54" s="14">
        <v>7</v>
      </c>
      <c r="C54" s="14">
        <v>10</v>
      </c>
      <c r="D54" s="15">
        <f>DATE(入出金記録[[#This Row],[年]],入出金記録[[#This Row],[月]],入出金記録[[#This Row],[日]])</f>
        <v>43656</v>
      </c>
      <c r="E54" t="s">
        <v>8</v>
      </c>
      <c r="F54">
        <v>163719</v>
      </c>
      <c r="I54">
        <f>I53+入出金記録[[#This Row],[入金額]]-入出金記録[[#This Row],[出金額]]</f>
        <v>13150483</v>
      </c>
    </row>
    <row r="55" spans="1:9" x14ac:dyDescent="0.7">
      <c r="A55" s="14">
        <v>2019</v>
      </c>
      <c r="B55" s="14">
        <v>7</v>
      </c>
      <c r="C55" s="14">
        <v>15</v>
      </c>
      <c r="D55" s="15">
        <f>DATE(入出金記録[[#This Row],[年]],入出金記録[[#This Row],[月]],入出金記録[[#This Row],[日]])</f>
        <v>43661</v>
      </c>
      <c r="G55" t="s">
        <v>10</v>
      </c>
      <c r="H55">
        <v>7463</v>
      </c>
      <c r="I55">
        <f>I54+入出金記録[[#This Row],[入金額]]-入出金記録[[#This Row],[出金額]]</f>
        <v>13143020</v>
      </c>
    </row>
    <row r="56" spans="1:9" x14ac:dyDescent="0.7">
      <c r="A56" s="14">
        <v>2019</v>
      </c>
      <c r="B56" s="14">
        <v>7</v>
      </c>
      <c r="C56" s="14">
        <v>16</v>
      </c>
      <c r="D56" s="15">
        <f>DATE(入出金記録[[#This Row],[年]],入出金記録[[#This Row],[月]],入出金記録[[#This Row],[日]])</f>
        <v>43662</v>
      </c>
      <c r="E56" t="s">
        <v>8</v>
      </c>
      <c r="F56">
        <v>270749</v>
      </c>
      <c r="I56">
        <f>I55+入出金記録[[#This Row],[入金額]]-入出金記録[[#This Row],[出金額]]</f>
        <v>13413769</v>
      </c>
    </row>
    <row r="57" spans="1:9" x14ac:dyDescent="0.7">
      <c r="A57" s="14">
        <v>2019</v>
      </c>
      <c r="B57" s="14">
        <v>7</v>
      </c>
      <c r="C57" s="14">
        <v>20</v>
      </c>
      <c r="D57" s="15">
        <f>DATE(入出金記録[[#This Row],[年]],入出金記録[[#This Row],[月]],入出金記録[[#This Row],[日]])</f>
        <v>43666</v>
      </c>
      <c r="E57" t="s">
        <v>8</v>
      </c>
      <c r="F57">
        <v>157717</v>
      </c>
      <c r="I57">
        <f>I56+入出金記録[[#This Row],[入金額]]-入出金記録[[#This Row],[出金額]]</f>
        <v>13571486</v>
      </c>
    </row>
    <row r="58" spans="1:9" x14ac:dyDescent="0.7">
      <c r="A58" s="14">
        <v>2019</v>
      </c>
      <c r="B58" s="14">
        <v>7</v>
      </c>
      <c r="C58" s="14">
        <v>20</v>
      </c>
      <c r="D58" s="15">
        <f>DATE(入出金記録[[#This Row],[年]],入出金記録[[#This Row],[月]],入出金記録[[#This Row],[日]])</f>
        <v>43666</v>
      </c>
      <c r="G58" t="s">
        <v>10</v>
      </c>
      <c r="H58">
        <v>3780</v>
      </c>
      <c r="I58">
        <f>I57+入出金記録[[#This Row],[入金額]]-入出金記録[[#This Row],[出金額]]</f>
        <v>13567706</v>
      </c>
    </row>
    <row r="59" spans="1:9" x14ac:dyDescent="0.7">
      <c r="A59" s="14">
        <v>2019</v>
      </c>
      <c r="B59" s="14">
        <v>7</v>
      </c>
      <c r="C59" s="14">
        <v>20</v>
      </c>
      <c r="D59" s="15">
        <f>DATE(入出金記録[[#This Row],[年]],入出金記録[[#This Row],[月]],入出金記録[[#This Row],[日]])</f>
        <v>43666</v>
      </c>
      <c r="G59" t="s">
        <v>7</v>
      </c>
      <c r="H59">
        <v>11298</v>
      </c>
      <c r="I59">
        <f>I58+入出金記録[[#This Row],[入金額]]-入出金記録[[#This Row],[出金額]]</f>
        <v>13556408</v>
      </c>
    </row>
    <row r="60" spans="1:9" x14ac:dyDescent="0.7">
      <c r="A60" s="14">
        <v>2019</v>
      </c>
      <c r="B60" s="14">
        <v>8</v>
      </c>
      <c r="C60" s="14">
        <v>9</v>
      </c>
      <c r="D60" s="15">
        <f>DATE(入出金記録[[#This Row],[年]],入出金記録[[#This Row],[月]],入出金記録[[#This Row],[日]])</f>
        <v>43686</v>
      </c>
      <c r="G60" t="s">
        <v>6</v>
      </c>
      <c r="H60">
        <v>250000</v>
      </c>
      <c r="I60">
        <f>I59+入出金記録[[#This Row],[入金額]]-入出金記録[[#This Row],[出金額]]</f>
        <v>13306408</v>
      </c>
    </row>
    <row r="61" spans="1:9" x14ac:dyDescent="0.7">
      <c r="A61" s="14">
        <v>2019</v>
      </c>
      <c r="B61" s="14">
        <v>8</v>
      </c>
      <c r="C61" s="14">
        <v>10</v>
      </c>
      <c r="D61" s="15">
        <f>DATE(入出金記録[[#This Row],[年]],入出金記録[[#This Row],[月]],入出金記録[[#This Row],[日]])</f>
        <v>43687</v>
      </c>
      <c r="E61" t="s">
        <v>8</v>
      </c>
      <c r="F61">
        <v>268466</v>
      </c>
      <c r="I61">
        <f>I60+入出金記録[[#This Row],[入金額]]-入出金記録[[#This Row],[出金額]]</f>
        <v>13574874</v>
      </c>
    </row>
    <row r="62" spans="1:9" x14ac:dyDescent="0.7">
      <c r="A62" s="14">
        <v>2019</v>
      </c>
      <c r="B62" s="14">
        <v>8</v>
      </c>
      <c r="C62" s="14">
        <v>17</v>
      </c>
      <c r="D62" s="15">
        <f>DATE(入出金記録[[#This Row],[年]],入出金記録[[#This Row],[月]],入出金記録[[#This Row],[日]])</f>
        <v>43694</v>
      </c>
      <c r="E62" t="s">
        <v>8</v>
      </c>
      <c r="F62">
        <v>144397</v>
      </c>
      <c r="I62">
        <f>I61+入出金記録[[#This Row],[入金額]]-入出金記録[[#This Row],[出金額]]</f>
        <v>13719271</v>
      </c>
    </row>
    <row r="63" spans="1:9" x14ac:dyDescent="0.7">
      <c r="A63" s="14">
        <v>2019</v>
      </c>
      <c r="B63" s="14">
        <v>8</v>
      </c>
      <c r="C63" s="14">
        <v>22</v>
      </c>
      <c r="D63" s="15">
        <f>DATE(入出金記録[[#This Row],[年]],入出金記録[[#This Row],[月]],入出金記録[[#This Row],[日]])</f>
        <v>43699</v>
      </c>
      <c r="E63" t="s">
        <v>9</v>
      </c>
      <c r="F63">
        <v>2813</v>
      </c>
      <c r="I63">
        <f>I62+入出金記録[[#This Row],[入金額]]-入出金記録[[#This Row],[出金額]]</f>
        <v>13722084</v>
      </c>
    </row>
    <row r="64" spans="1:9" x14ac:dyDescent="0.7">
      <c r="A64" s="14">
        <v>2019</v>
      </c>
      <c r="B64" s="14">
        <v>8</v>
      </c>
      <c r="C64" s="14">
        <v>23</v>
      </c>
      <c r="D64" s="15">
        <f>DATE(入出金記録[[#This Row],[年]],入出金記録[[#This Row],[月]],入出金記録[[#This Row],[日]])</f>
        <v>43700</v>
      </c>
      <c r="G64" t="s">
        <v>10</v>
      </c>
      <c r="H64">
        <v>1833</v>
      </c>
      <c r="I64">
        <f>I63+入出金記録[[#This Row],[入金額]]-入出金記録[[#This Row],[出金額]]</f>
        <v>13720251</v>
      </c>
    </row>
    <row r="65" spans="1:9" x14ac:dyDescent="0.7">
      <c r="A65" s="14">
        <v>2019</v>
      </c>
      <c r="B65" s="14">
        <v>9</v>
      </c>
      <c r="C65" s="14">
        <v>23</v>
      </c>
      <c r="D65" s="15">
        <f>DATE(入出金記録[[#This Row],[年]],入出金記録[[#This Row],[月]],入出金記録[[#This Row],[日]])</f>
        <v>43731</v>
      </c>
      <c r="G65" t="s">
        <v>6</v>
      </c>
      <c r="H65">
        <v>250000</v>
      </c>
      <c r="I65">
        <f>I64+入出金記録[[#This Row],[入金額]]-入出金記録[[#This Row],[出金額]]</f>
        <v>13470251</v>
      </c>
    </row>
    <row r="66" spans="1:9" x14ac:dyDescent="0.7">
      <c r="A66" s="14">
        <v>2019</v>
      </c>
      <c r="B66" s="14">
        <v>10</v>
      </c>
      <c r="C66" s="14">
        <v>1</v>
      </c>
      <c r="D66" s="15">
        <f>DATE(入出金記録[[#This Row],[年]],入出金記録[[#This Row],[月]],入出金記録[[#This Row],[日]])</f>
        <v>43739</v>
      </c>
      <c r="G66" t="s">
        <v>6</v>
      </c>
      <c r="H66">
        <v>250000</v>
      </c>
      <c r="I66">
        <f>I65+入出金記録[[#This Row],[入金額]]-入出金記録[[#This Row],[出金額]]</f>
        <v>13220251</v>
      </c>
    </row>
    <row r="67" spans="1:9" x14ac:dyDescent="0.7">
      <c r="A67" s="14">
        <v>2019</v>
      </c>
      <c r="B67" s="14">
        <v>10</v>
      </c>
      <c r="C67" s="14">
        <v>3</v>
      </c>
      <c r="D67" s="15">
        <f>DATE(入出金記録[[#This Row],[年]],入出金記録[[#This Row],[月]],入出金記録[[#This Row],[日]])</f>
        <v>43741</v>
      </c>
      <c r="E67" t="s">
        <v>9</v>
      </c>
      <c r="F67">
        <v>9115</v>
      </c>
      <c r="I67">
        <f>I66+入出金記録[[#This Row],[入金額]]-入出金記録[[#This Row],[出金額]]</f>
        <v>13229366</v>
      </c>
    </row>
    <row r="68" spans="1:9" x14ac:dyDescent="0.7">
      <c r="A68" s="14">
        <v>2019</v>
      </c>
      <c r="B68" s="14">
        <v>10</v>
      </c>
      <c r="C68" s="14">
        <v>3</v>
      </c>
      <c r="D68" s="15">
        <f>DATE(入出金記録[[#This Row],[年]],入出金記録[[#This Row],[月]],入出金記録[[#This Row],[日]])</f>
        <v>43741</v>
      </c>
      <c r="E68" t="s">
        <v>8</v>
      </c>
      <c r="F68">
        <v>110050</v>
      </c>
      <c r="I68">
        <f>I67+入出金記録[[#This Row],[入金額]]-入出金記録[[#This Row],[出金額]]</f>
        <v>13339416</v>
      </c>
    </row>
    <row r="69" spans="1:9" x14ac:dyDescent="0.7">
      <c r="A69" s="14">
        <v>2019</v>
      </c>
      <c r="B69" s="14">
        <v>10</v>
      </c>
      <c r="C69" s="14">
        <v>9</v>
      </c>
      <c r="D69" s="15">
        <f>DATE(入出金記録[[#This Row],[年]],入出金記録[[#This Row],[月]],入出金記録[[#This Row],[日]])</f>
        <v>43747</v>
      </c>
      <c r="E69" t="s">
        <v>8</v>
      </c>
      <c r="F69">
        <v>246272</v>
      </c>
      <c r="I69">
        <f>I68+入出金記録[[#This Row],[入金額]]-入出金記録[[#This Row],[出金額]]</f>
        <v>13585688</v>
      </c>
    </row>
    <row r="70" spans="1:9" x14ac:dyDescent="0.7">
      <c r="A70" s="14">
        <v>2019</v>
      </c>
      <c r="B70" s="14">
        <v>10</v>
      </c>
      <c r="C70" s="14">
        <v>18</v>
      </c>
      <c r="D70" s="15">
        <f>DATE(入出金記録[[#This Row],[年]],入出金記録[[#This Row],[月]],入出金記録[[#This Row],[日]])</f>
        <v>43756</v>
      </c>
      <c r="E70" t="s">
        <v>8</v>
      </c>
      <c r="F70">
        <v>210805</v>
      </c>
      <c r="I70">
        <f>I69+入出金記録[[#This Row],[入金額]]-入出金記録[[#This Row],[出金額]]</f>
        <v>13796493</v>
      </c>
    </row>
    <row r="71" spans="1:9" x14ac:dyDescent="0.7">
      <c r="A71" s="14">
        <v>2019</v>
      </c>
      <c r="B71" s="14">
        <v>10</v>
      </c>
      <c r="C71" s="14">
        <v>24</v>
      </c>
      <c r="D71" s="15">
        <f>DATE(入出金記録[[#This Row],[年]],入出金記録[[#This Row],[月]],入出金記録[[#This Row],[日]])</f>
        <v>43762</v>
      </c>
      <c r="G71" t="s">
        <v>7</v>
      </c>
      <c r="H71">
        <v>48805</v>
      </c>
      <c r="I71">
        <f>I70+入出金記録[[#This Row],[入金額]]-入出金記録[[#This Row],[出金額]]</f>
        <v>13747688</v>
      </c>
    </row>
    <row r="72" spans="1:9" x14ac:dyDescent="0.7">
      <c r="A72" s="14">
        <v>2019</v>
      </c>
      <c r="B72" s="14">
        <v>10</v>
      </c>
      <c r="C72" s="14">
        <v>24</v>
      </c>
      <c r="D72" s="15">
        <f>DATE(入出金記録[[#This Row],[年]],入出金記録[[#This Row],[月]],入出金記録[[#This Row],[日]])</f>
        <v>43762</v>
      </c>
      <c r="G72" t="s">
        <v>7</v>
      </c>
      <c r="H72">
        <v>45594</v>
      </c>
      <c r="I72">
        <f>I71+入出金記録[[#This Row],[入金額]]-入出金記録[[#This Row],[出金額]]</f>
        <v>13702094</v>
      </c>
    </row>
    <row r="73" spans="1:9" x14ac:dyDescent="0.7">
      <c r="A73" s="14">
        <v>2019</v>
      </c>
      <c r="B73" s="14">
        <v>11</v>
      </c>
      <c r="C73" s="14">
        <v>1</v>
      </c>
      <c r="D73" s="15">
        <f>DATE(入出金記録[[#This Row],[年]],入出金記録[[#This Row],[月]],入出金記録[[#This Row],[日]])</f>
        <v>43770</v>
      </c>
      <c r="G73" t="s">
        <v>6</v>
      </c>
      <c r="H73">
        <v>250000</v>
      </c>
      <c r="I73">
        <f>I72+入出金記録[[#This Row],[入金額]]-入出金記録[[#This Row],[出金額]]</f>
        <v>13452094</v>
      </c>
    </row>
    <row r="74" spans="1:9" x14ac:dyDescent="0.7">
      <c r="A74" s="14">
        <v>2019</v>
      </c>
      <c r="B74" s="14">
        <v>11</v>
      </c>
      <c r="C74" s="14">
        <v>2</v>
      </c>
      <c r="D74" s="15">
        <f>DATE(入出金記録[[#This Row],[年]],入出金記録[[#This Row],[月]],入出金記録[[#This Row],[日]])</f>
        <v>43771</v>
      </c>
      <c r="E74" t="s">
        <v>8</v>
      </c>
      <c r="F74">
        <v>237238</v>
      </c>
      <c r="I74">
        <f>I73+入出金記録[[#This Row],[入金額]]-入出金記録[[#This Row],[出金額]]</f>
        <v>13689332</v>
      </c>
    </row>
    <row r="75" spans="1:9" x14ac:dyDescent="0.7">
      <c r="A75" s="14">
        <v>2019</v>
      </c>
      <c r="B75" s="14">
        <v>11</v>
      </c>
      <c r="C75" s="14">
        <v>3</v>
      </c>
      <c r="D75" s="15">
        <f>DATE(入出金記録[[#This Row],[年]],入出金記録[[#This Row],[月]],入出金記録[[#This Row],[日]])</f>
        <v>43772</v>
      </c>
      <c r="G75" t="s">
        <v>7</v>
      </c>
      <c r="H75">
        <v>78758</v>
      </c>
      <c r="I75">
        <f>I74+入出金記録[[#This Row],[入金額]]-入出金記録[[#This Row],[出金額]]</f>
        <v>13610574</v>
      </c>
    </row>
    <row r="76" spans="1:9" x14ac:dyDescent="0.7">
      <c r="A76" s="14">
        <v>2019</v>
      </c>
      <c r="B76" s="14">
        <v>11</v>
      </c>
      <c r="C76" s="14">
        <v>19</v>
      </c>
      <c r="D76" s="15">
        <f>DATE(入出金記録[[#This Row],[年]],入出金記録[[#This Row],[月]],入出金記録[[#This Row],[日]])</f>
        <v>43788</v>
      </c>
      <c r="E76" t="s">
        <v>8</v>
      </c>
      <c r="F76">
        <v>156641</v>
      </c>
      <c r="I76">
        <f>I75+入出金記録[[#This Row],[入金額]]-入出金記録[[#This Row],[出金額]]</f>
        <v>13767215</v>
      </c>
    </row>
    <row r="77" spans="1:9" x14ac:dyDescent="0.7">
      <c r="A77" s="14">
        <v>2019</v>
      </c>
      <c r="B77" s="14">
        <v>11</v>
      </c>
      <c r="C77" s="14">
        <v>24</v>
      </c>
      <c r="D77" s="15">
        <f>DATE(入出金記録[[#This Row],[年]],入出金記録[[#This Row],[月]],入出金記録[[#This Row],[日]])</f>
        <v>43793</v>
      </c>
      <c r="E77" t="s">
        <v>8</v>
      </c>
      <c r="F77">
        <v>222380</v>
      </c>
      <c r="I77">
        <f>I76+入出金記録[[#This Row],[入金額]]-入出金記録[[#This Row],[出金額]]</f>
        <v>13989595</v>
      </c>
    </row>
    <row r="78" spans="1:9" x14ac:dyDescent="0.7">
      <c r="A78" s="14">
        <v>2019</v>
      </c>
      <c r="B78" s="14">
        <v>12</v>
      </c>
      <c r="C78" s="14">
        <v>3</v>
      </c>
      <c r="D78" s="15">
        <f>DATE(入出金記録[[#This Row],[年]],入出金記録[[#This Row],[月]],入出金記録[[#This Row],[日]])</f>
        <v>43802</v>
      </c>
      <c r="G78" t="s">
        <v>6</v>
      </c>
      <c r="H78">
        <v>250000</v>
      </c>
      <c r="I78">
        <f>I77+入出金記録[[#This Row],[入金額]]-入出金記録[[#This Row],[出金額]]</f>
        <v>13739595</v>
      </c>
    </row>
    <row r="79" spans="1:9" x14ac:dyDescent="0.7">
      <c r="A79" s="14">
        <v>2019</v>
      </c>
      <c r="B79" s="14">
        <v>12</v>
      </c>
      <c r="C79" s="14">
        <v>4</v>
      </c>
      <c r="D79" s="15">
        <f>DATE(入出金記録[[#This Row],[年]],入出金記録[[#This Row],[月]],入出金記録[[#This Row],[日]])</f>
        <v>43803</v>
      </c>
      <c r="E79" t="s">
        <v>9</v>
      </c>
      <c r="F79">
        <v>6344</v>
      </c>
      <c r="I79">
        <f>I78+入出金記録[[#This Row],[入金額]]-入出金記録[[#This Row],[出金額]]</f>
        <v>13745939</v>
      </c>
    </row>
    <row r="80" spans="1:9" x14ac:dyDescent="0.7">
      <c r="A80" s="14">
        <v>2019</v>
      </c>
      <c r="B80" s="14">
        <v>12</v>
      </c>
      <c r="C80" s="14">
        <v>13</v>
      </c>
      <c r="D80" s="15">
        <f>DATE(入出金記録[[#This Row],[年]],入出金記録[[#This Row],[月]],入出金記録[[#This Row],[日]])</f>
        <v>43812</v>
      </c>
      <c r="G80" t="s">
        <v>10</v>
      </c>
      <c r="H80">
        <v>2145</v>
      </c>
      <c r="I80">
        <f>I79+入出金記録[[#This Row],[入金額]]-入出金記録[[#This Row],[出金額]]</f>
        <v>13743794</v>
      </c>
    </row>
    <row r="81" spans="1:9" x14ac:dyDescent="0.7">
      <c r="A81" s="14">
        <v>2019</v>
      </c>
      <c r="B81" s="14">
        <v>12</v>
      </c>
      <c r="C81" s="14">
        <v>15</v>
      </c>
      <c r="D81" s="15">
        <f>DATE(入出金記録[[#This Row],[年]],入出金記録[[#This Row],[月]],入出金記録[[#This Row],[日]])</f>
        <v>43814</v>
      </c>
      <c r="G81" t="s">
        <v>7</v>
      </c>
      <c r="H81">
        <v>37874</v>
      </c>
      <c r="I81">
        <f>I80+入出金記録[[#This Row],[入金額]]-入出金記録[[#This Row],[出金額]]</f>
        <v>13705920</v>
      </c>
    </row>
    <row r="82" spans="1:9" x14ac:dyDescent="0.7">
      <c r="A82" s="14">
        <v>2019</v>
      </c>
      <c r="B82" s="14">
        <v>12</v>
      </c>
      <c r="C82" s="14">
        <v>18</v>
      </c>
      <c r="D82" s="15">
        <f>DATE(入出金記録[[#This Row],[年]],入出金記録[[#This Row],[月]],入出金記録[[#This Row],[日]])</f>
        <v>43817</v>
      </c>
      <c r="E82" t="s">
        <v>8</v>
      </c>
      <c r="F82">
        <v>152664</v>
      </c>
      <c r="I82">
        <f>I81+入出金記録[[#This Row],[入金額]]-入出金記録[[#This Row],[出金額]]</f>
        <v>13858584</v>
      </c>
    </row>
    <row r="83" spans="1:9" x14ac:dyDescent="0.7">
      <c r="A83" s="14">
        <v>2019</v>
      </c>
      <c r="B83" s="14">
        <v>12</v>
      </c>
      <c r="C83" s="14">
        <v>20</v>
      </c>
      <c r="D83" s="15">
        <f>DATE(入出金記録[[#This Row],[年]],入出金記録[[#This Row],[月]],入出金記録[[#This Row],[日]])</f>
        <v>43819</v>
      </c>
      <c r="G83" t="s">
        <v>10</v>
      </c>
      <c r="H83">
        <v>3737</v>
      </c>
      <c r="I83">
        <f>I82+入出金記録[[#This Row],[入金額]]-入出金記録[[#This Row],[出金額]]</f>
        <v>13854847</v>
      </c>
    </row>
    <row r="84" spans="1:9" x14ac:dyDescent="0.7">
      <c r="A84" s="14">
        <v>2019</v>
      </c>
      <c r="B84" s="14">
        <v>12</v>
      </c>
      <c r="C84" s="14">
        <v>24</v>
      </c>
      <c r="D84" s="15">
        <f>DATE(入出金記録[[#This Row],[年]],入出金記録[[#This Row],[月]],入出金記録[[#This Row],[日]])</f>
        <v>43823</v>
      </c>
      <c r="E84" t="s">
        <v>8</v>
      </c>
      <c r="F84">
        <v>223962</v>
      </c>
      <c r="I84">
        <f>I83+入出金記録[[#This Row],[入金額]]-入出金記録[[#This Row],[出金額]]</f>
        <v>14078809</v>
      </c>
    </row>
    <row r="85" spans="1:9" x14ac:dyDescent="0.7">
      <c r="A85" s="14">
        <v>2019</v>
      </c>
      <c r="B85" s="14">
        <v>12</v>
      </c>
      <c r="C85" s="14">
        <v>26</v>
      </c>
      <c r="D85" s="15">
        <f>DATE(入出金記録[[#This Row],[年]],入出金記録[[#This Row],[月]],入出金記録[[#This Row],[日]])</f>
        <v>43825</v>
      </c>
      <c r="G85" t="s">
        <v>7</v>
      </c>
      <c r="H85">
        <v>64735</v>
      </c>
      <c r="I85">
        <f>I84+入出金記録[[#This Row],[入金額]]-入出金記録[[#This Row],[出金額]]</f>
        <v>14014074</v>
      </c>
    </row>
    <row r="86" spans="1:9" x14ac:dyDescent="0.7">
      <c r="A86" s="14">
        <v>2020</v>
      </c>
      <c r="B86" s="14">
        <v>1</v>
      </c>
      <c r="C86" s="14">
        <v>2</v>
      </c>
      <c r="D86" s="15">
        <f>DATE(入出金記録[[#This Row],[年]],入出金記録[[#This Row],[月]],入出金記録[[#This Row],[日]])</f>
        <v>43832</v>
      </c>
      <c r="G86" t="s">
        <v>6</v>
      </c>
      <c r="H86">
        <v>250000</v>
      </c>
      <c r="I86">
        <f>I85+入出金記録[[#This Row],[入金額]]-入出金記録[[#This Row],[出金額]]</f>
        <v>13764074</v>
      </c>
    </row>
    <row r="87" spans="1:9" x14ac:dyDescent="0.7">
      <c r="A87" s="14">
        <v>2020</v>
      </c>
      <c r="B87" s="14">
        <v>1</v>
      </c>
      <c r="C87" s="14">
        <v>11</v>
      </c>
      <c r="D87" s="15">
        <f>DATE(入出金記録[[#This Row],[年]],入出金記録[[#This Row],[月]],入出金記録[[#This Row],[日]])</f>
        <v>43841</v>
      </c>
      <c r="G87" t="s">
        <v>7</v>
      </c>
      <c r="H87">
        <v>40335</v>
      </c>
      <c r="I87">
        <f>I86+入出金記録[[#This Row],[入金額]]-入出金記録[[#This Row],[出金額]]</f>
        <v>13723739</v>
      </c>
    </row>
    <row r="88" spans="1:9" x14ac:dyDescent="0.7">
      <c r="A88" s="14">
        <v>2020</v>
      </c>
      <c r="B88" s="14">
        <v>1</v>
      </c>
      <c r="C88" s="14">
        <v>14</v>
      </c>
      <c r="D88" s="15">
        <f>DATE(入出金記録[[#This Row],[年]],入出金記録[[#This Row],[月]],入出金記録[[#This Row],[日]])</f>
        <v>43844</v>
      </c>
      <c r="E88" t="s">
        <v>8</v>
      </c>
      <c r="F88">
        <v>279803</v>
      </c>
      <c r="I88">
        <f>I87+入出金記録[[#This Row],[入金額]]-入出金記録[[#This Row],[出金額]]</f>
        <v>14003542</v>
      </c>
    </row>
    <row r="89" spans="1:9" x14ac:dyDescent="0.7">
      <c r="A89" s="14">
        <v>2020</v>
      </c>
      <c r="B89" s="14">
        <v>1</v>
      </c>
      <c r="C89" s="14">
        <v>16</v>
      </c>
      <c r="D89" s="15">
        <f>DATE(入出金記録[[#This Row],[年]],入出金記録[[#This Row],[月]],入出金記録[[#This Row],[日]])</f>
        <v>43846</v>
      </c>
      <c r="E89" t="s">
        <v>8</v>
      </c>
      <c r="F89">
        <v>136700</v>
      </c>
      <c r="I89">
        <f>I88+入出金記録[[#This Row],[入金額]]-入出金記録[[#This Row],[出金額]]</f>
        <v>14140242</v>
      </c>
    </row>
    <row r="90" spans="1:9" x14ac:dyDescent="0.7">
      <c r="A90" s="14">
        <v>2020</v>
      </c>
      <c r="B90" s="14">
        <v>1</v>
      </c>
      <c r="C90" s="14">
        <v>21</v>
      </c>
      <c r="D90" s="15">
        <f>DATE(入出金記録[[#This Row],[年]],入出金記録[[#This Row],[月]],入出金記録[[#This Row],[日]])</f>
        <v>43851</v>
      </c>
      <c r="G90" t="s">
        <v>7</v>
      </c>
      <c r="H90">
        <v>36277</v>
      </c>
      <c r="I90">
        <f>I89+入出金記録[[#This Row],[入金額]]-入出金記録[[#This Row],[出金額]]</f>
        <v>14103965</v>
      </c>
    </row>
    <row r="91" spans="1:9" x14ac:dyDescent="0.7">
      <c r="A91" s="14">
        <v>2020</v>
      </c>
      <c r="B91" s="14">
        <v>1</v>
      </c>
      <c r="C91" s="14">
        <v>22</v>
      </c>
      <c r="D91" s="15">
        <f>DATE(入出金記録[[#This Row],[年]],入出金記録[[#This Row],[月]],入出金記録[[#This Row],[日]])</f>
        <v>43852</v>
      </c>
      <c r="E91" t="s">
        <v>8</v>
      </c>
      <c r="F91">
        <v>174607</v>
      </c>
      <c r="I91">
        <f>I90+入出金記録[[#This Row],[入金額]]-入出金記録[[#This Row],[出金額]]</f>
        <v>14278572</v>
      </c>
    </row>
    <row r="92" spans="1:9" x14ac:dyDescent="0.7">
      <c r="A92" s="14">
        <v>2020</v>
      </c>
      <c r="B92" s="14">
        <v>1</v>
      </c>
      <c r="C92" s="14">
        <v>25</v>
      </c>
      <c r="D92" s="15">
        <f>DATE(入出金記録[[#This Row],[年]],入出金記録[[#This Row],[月]],入出金記録[[#This Row],[日]])</f>
        <v>43855</v>
      </c>
      <c r="E92" t="s">
        <v>8</v>
      </c>
      <c r="F92">
        <v>165255</v>
      </c>
      <c r="I92">
        <f>I91+入出金記録[[#This Row],[入金額]]-入出金記録[[#This Row],[出金額]]</f>
        <v>14443827</v>
      </c>
    </row>
    <row r="93" spans="1:9" x14ac:dyDescent="0.7">
      <c r="A93" s="14">
        <v>2020</v>
      </c>
      <c r="B93" s="14">
        <v>1</v>
      </c>
      <c r="C93" s="14">
        <v>26</v>
      </c>
      <c r="D93" s="15">
        <f>DATE(入出金記録[[#This Row],[年]],入出金記録[[#This Row],[月]],入出金記録[[#This Row],[日]])</f>
        <v>43856</v>
      </c>
      <c r="E93" t="s">
        <v>8</v>
      </c>
      <c r="F93">
        <v>169191</v>
      </c>
      <c r="I93">
        <f>I92+入出金記録[[#This Row],[入金額]]-入出金記録[[#This Row],[出金額]]</f>
        <v>14613018</v>
      </c>
    </row>
    <row r="94" spans="1:9" x14ac:dyDescent="0.7">
      <c r="A94" s="14">
        <v>2020</v>
      </c>
      <c r="B94" s="14">
        <v>1</v>
      </c>
      <c r="C94" s="14">
        <v>29</v>
      </c>
      <c r="D94" s="15">
        <f>DATE(入出金記録[[#This Row],[年]],入出金記録[[#This Row],[月]],入出金記録[[#This Row],[日]])</f>
        <v>43859</v>
      </c>
      <c r="G94" t="s">
        <v>7</v>
      </c>
      <c r="H94">
        <v>62738</v>
      </c>
      <c r="I94">
        <f>I93+入出金記録[[#This Row],[入金額]]-入出金記録[[#This Row],[出金額]]</f>
        <v>14550280</v>
      </c>
    </row>
    <row r="95" spans="1:9" x14ac:dyDescent="0.7">
      <c r="A95" s="14">
        <v>2020</v>
      </c>
      <c r="B95" s="14">
        <v>2</v>
      </c>
      <c r="C95" s="14">
        <v>6</v>
      </c>
      <c r="D95" s="15">
        <f>DATE(入出金記録[[#This Row],[年]],入出金記録[[#This Row],[月]],入出金記録[[#This Row],[日]])</f>
        <v>43867</v>
      </c>
      <c r="G95" t="s">
        <v>6</v>
      </c>
      <c r="H95">
        <v>250000</v>
      </c>
      <c r="I95">
        <f>I94+入出金記録[[#This Row],[入金額]]-入出金記録[[#This Row],[出金額]]</f>
        <v>14300280</v>
      </c>
    </row>
    <row r="96" spans="1:9" x14ac:dyDescent="0.7">
      <c r="A96" s="14">
        <v>2020</v>
      </c>
      <c r="B96" s="14">
        <v>2</v>
      </c>
      <c r="C96" s="14">
        <v>14</v>
      </c>
      <c r="D96" s="15">
        <f>DATE(入出金記録[[#This Row],[年]],入出金記録[[#This Row],[月]],入出金記録[[#This Row],[日]])</f>
        <v>43875</v>
      </c>
      <c r="E96" t="s">
        <v>9</v>
      </c>
      <c r="F96">
        <v>7477</v>
      </c>
      <c r="I96">
        <f>I95+入出金記録[[#This Row],[入金額]]-入出金記録[[#This Row],[出金額]]</f>
        <v>14307757</v>
      </c>
    </row>
    <row r="97" spans="1:9" x14ac:dyDescent="0.7">
      <c r="A97" s="14">
        <v>2020</v>
      </c>
      <c r="B97" s="14">
        <v>2</v>
      </c>
      <c r="C97" s="14">
        <v>15</v>
      </c>
      <c r="D97" s="15">
        <f>DATE(入出金記録[[#This Row],[年]],入出金記録[[#This Row],[月]],入出金記録[[#This Row],[日]])</f>
        <v>43876</v>
      </c>
      <c r="G97" t="s">
        <v>10</v>
      </c>
      <c r="H97">
        <v>6415</v>
      </c>
      <c r="I97">
        <f>I96+入出金記録[[#This Row],[入金額]]-入出金記録[[#This Row],[出金額]]</f>
        <v>14301342</v>
      </c>
    </row>
    <row r="98" spans="1:9" x14ac:dyDescent="0.7">
      <c r="A98" s="14">
        <v>2020</v>
      </c>
      <c r="B98" s="14">
        <v>2</v>
      </c>
      <c r="C98" s="14">
        <v>16</v>
      </c>
      <c r="D98" s="15">
        <f>DATE(入出金記録[[#This Row],[年]],入出金記録[[#This Row],[月]],入出金記録[[#This Row],[日]])</f>
        <v>43877</v>
      </c>
      <c r="E98" t="s">
        <v>9</v>
      </c>
      <c r="F98">
        <v>2373</v>
      </c>
      <c r="I98">
        <f>I97+入出金記録[[#This Row],[入金額]]-入出金記録[[#This Row],[出金額]]</f>
        <v>14303715</v>
      </c>
    </row>
    <row r="99" spans="1:9" x14ac:dyDescent="0.7">
      <c r="A99" s="14">
        <v>2020</v>
      </c>
      <c r="B99" s="14">
        <v>2</v>
      </c>
      <c r="C99" s="14">
        <v>17</v>
      </c>
      <c r="D99" s="15">
        <f>DATE(入出金記録[[#This Row],[年]],入出金記録[[#This Row],[月]],入出金記録[[#This Row],[日]])</f>
        <v>43878</v>
      </c>
      <c r="G99" t="s">
        <v>10</v>
      </c>
      <c r="H99">
        <v>1074</v>
      </c>
      <c r="I99">
        <f>I98+入出金記録[[#This Row],[入金額]]-入出金記録[[#This Row],[出金額]]</f>
        <v>14302641</v>
      </c>
    </row>
    <row r="100" spans="1:9" x14ac:dyDescent="0.7">
      <c r="A100" s="14">
        <v>2020</v>
      </c>
      <c r="B100" s="14">
        <v>2</v>
      </c>
      <c r="C100" s="14">
        <v>25</v>
      </c>
      <c r="D100" s="15">
        <f>DATE(入出金記録[[#This Row],[年]],入出金記録[[#This Row],[月]],入出金記録[[#This Row],[日]])</f>
        <v>43886</v>
      </c>
      <c r="E100" t="s">
        <v>8</v>
      </c>
      <c r="F100">
        <v>183960</v>
      </c>
      <c r="I100">
        <f>I99+入出金記録[[#This Row],[入金額]]-入出金記録[[#This Row],[出金額]]</f>
        <v>14486601</v>
      </c>
    </row>
    <row r="101" spans="1:9" x14ac:dyDescent="0.7">
      <c r="A101" s="14">
        <v>2020</v>
      </c>
      <c r="B101" s="14">
        <v>3</v>
      </c>
      <c r="C101" s="14">
        <v>11</v>
      </c>
      <c r="D101" s="15">
        <f>DATE(入出金記録[[#This Row],[年]],入出金記録[[#This Row],[月]],入出金記録[[#This Row],[日]])</f>
        <v>43901</v>
      </c>
      <c r="G101" t="s">
        <v>6</v>
      </c>
      <c r="H101">
        <v>250000</v>
      </c>
      <c r="I101">
        <f>I100+入出金記録[[#This Row],[入金額]]-入出金記録[[#This Row],[出金額]]</f>
        <v>14236601</v>
      </c>
    </row>
    <row r="102" spans="1:9" x14ac:dyDescent="0.7">
      <c r="A102" s="14">
        <v>2020</v>
      </c>
      <c r="B102" s="14">
        <v>3</v>
      </c>
      <c r="C102" s="14">
        <v>13</v>
      </c>
      <c r="D102" s="15">
        <f>DATE(入出金記録[[#This Row],[年]],入出金記録[[#This Row],[月]],入出金記録[[#This Row],[日]])</f>
        <v>43903</v>
      </c>
      <c r="E102" t="s">
        <v>8</v>
      </c>
      <c r="F102">
        <v>100513</v>
      </c>
      <c r="I102">
        <f>I101+入出金記録[[#This Row],[入金額]]-入出金記録[[#This Row],[出金額]]</f>
        <v>14337114</v>
      </c>
    </row>
    <row r="103" spans="1:9" x14ac:dyDescent="0.7">
      <c r="A103" s="14">
        <v>2020</v>
      </c>
      <c r="B103" s="14">
        <v>3</v>
      </c>
      <c r="C103" s="14">
        <v>18</v>
      </c>
      <c r="D103" s="15">
        <f>DATE(入出金記録[[#This Row],[年]],入出金記録[[#This Row],[月]],入出金記録[[#This Row],[日]])</f>
        <v>43908</v>
      </c>
      <c r="E103" t="s">
        <v>8</v>
      </c>
      <c r="F103">
        <v>162517</v>
      </c>
      <c r="I103">
        <f>I102+入出金記録[[#This Row],[入金額]]-入出金記録[[#This Row],[出金額]]</f>
        <v>14499631</v>
      </c>
    </row>
    <row r="104" spans="1:9" x14ac:dyDescent="0.7">
      <c r="A104" s="14">
        <v>2020</v>
      </c>
      <c r="B104" s="14">
        <v>3</v>
      </c>
      <c r="C104" s="14">
        <v>24</v>
      </c>
      <c r="D104" s="15">
        <f>DATE(入出金記録[[#This Row],[年]],入出金記録[[#This Row],[月]],入出金記録[[#This Row],[日]])</f>
        <v>43914</v>
      </c>
      <c r="E104" t="s">
        <v>8</v>
      </c>
      <c r="F104">
        <v>174866</v>
      </c>
      <c r="I104">
        <f>I103+入出金記録[[#This Row],[入金額]]-入出金記録[[#This Row],[出金額]]</f>
        <v>14674497</v>
      </c>
    </row>
    <row r="105" spans="1:9" x14ac:dyDescent="0.7">
      <c r="A105" s="14">
        <v>2020</v>
      </c>
      <c r="B105" s="14">
        <v>3</v>
      </c>
      <c r="C105" s="14">
        <v>26</v>
      </c>
      <c r="D105" s="15">
        <f>DATE(入出金記録[[#This Row],[年]],入出金記録[[#This Row],[月]],入出金記録[[#This Row],[日]])</f>
        <v>43916</v>
      </c>
      <c r="E105" t="s">
        <v>9</v>
      </c>
      <c r="F105">
        <v>6366</v>
      </c>
      <c r="I105">
        <f>I104+入出金記録[[#This Row],[入金額]]-入出金記録[[#This Row],[出金額]]</f>
        <v>14680863</v>
      </c>
    </row>
    <row r="106" spans="1:9" x14ac:dyDescent="0.7">
      <c r="A106" s="14">
        <v>2020</v>
      </c>
      <c r="B106" s="14">
        <v>3</v>
      </c>
      <c r="C106" s="14">
        <v>26</v>
      </c>
      <c r="D106" s="15">
        <f>DATE(入出金記録[[#This Row],[年]],入出金記録[[#This Row],[月]],入出金記録[[#This Row],[日]])</f>
        <v>43916</v>
      </c>
      <c r="E106" t="s">
        <v>8</v>
      </c>
      <c r="F106">
        <v>210818</v>
      </c>
      <c r="I106">
        <f>I105+入出金記録[[#This Row],[入金額]]-入出金記録[[#This Row],[出金額]]</f>
        <v>14891681</v>
      </c>
    </row>
    <row r="107" spans="1:9" x14ac:dyDescent="0.7">
      <c r="A107" s="14">
        <v>2020</v>
      </c>
      <c r="B107" s="14">
        <v>3</v>
      </c>
      <c r="C107" s="14">
        <v>26</v>
      </c>
      <c r="D107" s="15">
        <f>DATE(入出金記録[[#This Row],[年]],入出金記録[[#This Row],[月]],入出金記録[[#This Row],[日]])</f>
        <v>43916</v>
      </c>
      <c r="G107" t="s">
        <v>7</v>
      </c>
      <c r="H107">
        <v>62479</v>
      </c>
      <c r="I107">
        <f>I106+入出金記録[[#This Row],[入金額]]-入出金記録[[#This Row],[出金額]]</f>
        <v>14829202</v>
      </c>
    </row>
    <row r="108" spans="1:9" x14ac:dyDescent="0.7">
      <c r="A108" s="14">
        <v>2020</v>
      </c>
      <c r="B108" s="14">
        <v>3</v>
      </c>
      <c r="C108" s="14">
        <v>30</v>
      </c>
      <c r="D108" s="15">
        <f>DATE(入出金記録[[#This Row],[年]],入出金記録[[#This Row],[月]],入出金記録[[#This Row],[日]])</f>
        <v>43920</v>
      </c>
      <c r="G108" t="s">
        <v>7</v>
      </c>
      <c r="H108">
        <v>63621</v>
      </c>
      <c r="I108">
        <f>I107+入出金記録[[#This Row],[入金額]]-入出金記録[[#This Row],[出金額]]</f>
        <v>14765581</v>
      </c>
    </row>
    <row r="109" spans="1:9" x14ac:dyDescent="0.7">
      <c r="A109" s="14">
        <v>2020</v>
      </c>
      <c r="B109" s="14">
        <v>4</v>
      </c>
      <c r="C109" s="14">
        <v>1</v>
      </c>
      <c r="D109" s="15">
        <f>DATE(入出金記録[[#This Row],[年]],入出金記録[[#This Row],[月]],入出金記録[[#This Row],[日]])</f>
        <v>43922</v>
      </c>
      <c r="G109" t="s">
        <v>6</v>
      </c>
      <c r="H109">
        <v>250000</v>
      </c>
      <c r="I109">
        <f>I108+入出金記録[[#This Row],[入金額]]-入出金記録[[#This Row],[出金額]]</f>
        <v>14515581</v>
      </c>
    </row>
    <row r="110" spans="1:9" x14ac:dyDescent="0.7">
      <c r="A110" s="14">
        <v>2020</v>
      </c>
      <c r="B110" s="14">
        <v>4</v>
      </c>
      <c r="C110" s="14">
        <v>4</v>
      </c>
      <c r="D110" s="15">
        <f>DATE(入出金記録[[#This Row],[年]],入出金記録[[#This Row],[月]],入出金記録[[#This Row],[日]])</f>
        <v>43925</v>
      </c>
      <c r="E110" t="s">
        <v>8</v>
      </c>
      <c r="F110">
        <v>186225</v>
      </c>
      <c r="I110">
        <f>I109+入出金記録[[#This Row],[入金額]]-入出金記録[[#This Row],[出金額]]</f>
        <v>14701806</v>
      </c>
    </row>
    <row r="111" spans="1:9" x14ac:dyDescent="0.7">
      <c r="A111" s="14">
        <v>2020</v>
      </c>
      <c r="B111" s="14">
        <v>4</v>
      </c>
      <c r="C111" s="14">
        <v>7</v>
      </c>
      <c r="D111" s="15">
        <f>DATE(入出金記録[[#This Row],[年]],入出金記録[[#This Row],[月]],入出金記録[[#This Row],[日]])</f>
        <v>43928</v>
      </c>
      <c r="E111" t="s">
        <v>8</v>
      </c>
      <c r="F111">
        <v>199937</v>
      </c>
      <c r="I111">
        <f>I110+入出金記録[[#This Row],[入金額]]-入出金記録[[#This Row],[出金額]]</f>
        <v>14901743</v>
      </c>
    </row>
    <row r="112" spans="1:9" x14ac:dyDescent="0.7">
      <c r="A112" s="14">
        <v>2020</v>
      </c>
      <c r="B112" s="14">
        <v>4</v>
      </c>
      <c r="C112" s="14">
        <v>7</v>
      </c>
      <c r="D112" s="15">
        <f>DATE(入出金記録[[#This Row],[年]],入出金記録[[#This Row],[月]],入出金記録[[#This Row],[日]])</f>
        <v>43928</v>
      </c>
      <c r="G112" t="s">
        <v>10</v>
      </c>
      <c r="H112">
        <v>1126</v>
      </c>
      <c r="I112">
        <f>I111+入出金記録[[#This Row],[入金額]]-入出金記録[[#This Row],[出金額]]</f>
        <v>14900617</v>
      </c>
    </row>
    <row r="113" spans="1:9" x14ac:dyDescent="0.7">
      <c r="A113" s="14">
        <v>2020</v>
      </c>
      <c r="B113" s="14">
        <v>4</v>
      </c>
      <c r="C113" s="14">
        <v>7</v>
      </c>
      <c r="D113" s="15">
        <f>DATE(入出金記録[[#This Row],[年]],入出金記録[[#This Row],[月]],入出金記録[[#This Row],[日]])</f>
        <v>43928</v>
      </c>
      <c r="G113" t="s">
        <v>7</v>
      </c>
      <c r="H113">
        <v>58075</v>
      </c>
      <c r="I113">
        <f>I112+入出金記録[[#This Row],[入金額]]-入出金記録[[#This Row],[出金額]]</f>
        <v>14842542</v>
      </c>
    </row>
    <row r="114" spans="1:9" x14ac:dyDescent="0.7">
      <c r="A114" s="14">
        <v>2020</v>
      </c>
      <c r="B114" s="14">
        <v>4</v>
      </c>
      <c r="C114" s="14">
        <v>8</v>
      </c>
      <c r="D114" s="15">
        <f>DATE(入出金記録[[#This Row],[年]],入出金記録[[#This Row],[月]],入出金記録[[#This Row],[日]])</f>
        <v>43929</v>
      </c>
      <c r="E114" t="s">
        <v>8</v>
      </c>
      <c r="F114">
        <v>242942</v>
      </c>
      <c r="I114">
        <f>I113+入出金記録[[#This Row],[入金額]]-入出金記録[[#This Row],[出金額]]</f>
        <v>15085484</v>
      </c>
    </row>
    <row r="115" spans="1:9" x14ac:dyDescent="0.7">
      <c r="A115" s="14">
        <v>2020</v>
      </c>
      <c r="B115" s="14">
        <v>4</v>
      </c>
      <c r="C115" s="14">
        <v>9</v>
      </c>
      <c r="D115" s="15">
        <f>DATE(入出金記録[[#This Row],[年]],入出金記録[[#This Row],[月]],入出金記録[[#This Row],[日]])</f>
        <v>43930</v>
      </c>
      <c r="E115" t="s">
        <v>9</v>
      </c>
      <c r="F115">
        <v>8670</v>
      </c>
      <c r="I115">
        <f>I114+入出金記録[[#This Row],[入金額]]-入出金記録[[#This Row],[出金額]]</f>
        <v>15094154</v>
      </c>
    </row>
    <row r="116" spans="1:9" x14ac:dyDescent="0.7">
      <c r="A116" s="14">
        <v>2020</v>
      </c>
      <c r="B116" s="14">
        <v>4</v>
      </c>
      <c r="C116" s="14">
        <v>15</v>
      </c>
      <c r="D116" s="15">
        <f>DATE(入出金記録[[#This Row],[年]],入出金記録[[#This Row],[月]],入出金記録[[#This Row],[日]])</f>
        <v>43936</v>
      </c>
      <c r="E116" t="s">
        <v>8</v>
      </c>
      <c r="F116">
        <v>266366</v>
      </c>
      <c r="I116">
        <f>I115+入出金記録[[#This Row],[入金額]]-入出金記録[[#This Row],[出金額]]</f>
        <v>15360520</v>
      </c>
    </row>
    <row r="117" spans="1:9" x14ac:dyDescent="0.7">
      <c r="A117" s="14">
        <v>2020</v>
      </c>
      <c r="B117" s="14">
        <v>4</v>
      </c>
      <c r="C117" s="14">
        <v>17</v>
      </c>
      <c r="D117" s="15">
        <f>DATE(入出金記録[[#This Row],[年]],入出金記録[[#This Row],[月]],入出金記録[[#This Row],[日]])</f>
        <v>43938</v>
      </c>
      <c r="G117" t="s">
        <v>7</v>
      </c>
      <c r="H117">
        <v>50218</v>
      </c>
      <c r="I117">
        <f>I116+入出金記録[[#This Row],[入金額]]-入出金記録[[#This Row],[出金額]]</f>
        <v>15310302</v>
      </c>
    </row>
    <row r="118" spans="1:9" x14ac:dyDescent="0.7">
      <c r="A118" s="14">
        <v>2020</v>
      </c>
      <c r="B118" s="14">
        <v>4</v>
      </c>
      <c r="C118" s="14">
        <v>18</v>
      </c>
      <c r="D118" s="15">
        <f>DATE(入出金記録[[#This Row],[年]],入出金記録[[#This Row],[月]],入出金記録[[#This Row],[日]])</f>
        <v>43939</v>
      </c>
      <c r="E118" t="s">
        <v>8</v>
      </c>
      <c r="F118">
        <v>252193</v>
      </c>
      <c r="I118">
        <f>I117+入出金記録[[#This Row],[入金額]]-入出金記録[[#This Row],[出金額]]</f>
        <v>15562495</v>
      </c>
    </row>
    <row r="119" spans="1:9" x14ac:dyDescent="0.7">
      <c r="A119" s="14">
        <v>2020</v>
      </c>
      <c r="B119" s="14">
        <v>4</v>
      </c>
      <c r="C119" s="14">
        <v>20</v>
      </c>
      <c r="D119" s="15">
        <f>DATE(入出金記録[[#This Row],[年]],入出金記録[[#This Row],[月]],入出金記録[[#This Row],[日]])</f>
        <v>43941</v>
      </c>
      <c r="G119" t="s">
        <v>10</v>
      </c>
      <c r="H119">
        <v>1845</v>
      </c>
      <c r="I119">
        <f>I118+入出金記録[[#This Row],[入金額]]-入出金記録[[#This Row],[出金額]]</f>
        <v>15560650</v>
      </c>
    </row>
    <row r="120" spans="1:9" x14ac:dyDescent="0.7">
      <c r="A120" s="14">
        <v>2020</v>
      </c>
      <c r="B120" s="14">
        <v>4</v>
      </c>
      <c r="C120" s="14">
        <v>21</v>
      </c>
      <c r="D120" s="15">
        <f>DATE(入出金記録[[#This Row],[年]],入出金記録[[#This Row],[月]],入出金記録[[#This Row],[日]])</f>
        <v>43942</v>
      </c>
      <c r="E120" t="s">
        <v>8</v>
      </c>
      <c r="F120">
        <v>263786</v>
      </c>
      <c r="I120">
        <f>I119+入出金記録[[#This Row],[入金額]]-入出金記録[[#This Row],[出金額]]</f>
        <v>15824436</v>
      </c>
    </row>
    <row r="121" spans="1:9" x14ac:dyDescent="0.7">
      <c r="A121" s="14">
        <v>2020</v>
      </c>
      <c r="B121" s="14">
        <v>4</v>
      </c>
      <c r="C121" s="14">
        <v>25</v>
      </c>
      <c r="D121" s="15">
        <f>DATE(入出金記録[[#This Row],[年]],入出金記録[[#This Row],[月]],入出金記録[[#This Row],[日]])</f>
        <v>43946</v>
      </c>
      <c r="G121" t="s">
        <v>10</v>
      </c>
      <c r="H121">
        <v>3818</v>
      </c>
      <c r="I121">
        <f>I120+入出金記録[[#This Row],[入金額]]-入出金記録[[#This Row],[出金額]]</f>
        <v>15820618</v>
      </c>
    </row>
    <row r="122" spans="1:9" x14ac:dyDescent="0.7">
      <c r="A122" s="14">
        <v>2020</v>
      </c>
      <c r="B122" s="14">
        <v>4</v>
      </c>
      <c r="C122" s="14">
        <v>27</v>
      </c>
      <c r="D122" s="15">
        <f>DATE(入出金記録[[#This Row],[年]],入出金記録[[#This Row],[月]],入出金記録[[#This Row],[日]])</f>
        <v>43948</v>
      </c>
      <c r="E122" t="s">
        <v>8</v>
      </c>
      <c r="F122">
        <v>138030</v>
      </c>
      <c r="I122">
        <f>I121+入出金記録[[#This Row],[入金額]]-入出金記録[[#This Row],[出金額]]</f>
        <v>15958648</v>
      </c>
    </row>
    <row r="123" spans="1:9" x14ac:dyDescent="0.7">
      <c r="A123" s="14">
        <v>2020</v>
      </c>
      <c r="B123" s="14">
        <v>4</v>
      </c>
      <c r="C123" s="14">
        <v>27</v>
      </c>
      <c r="D123" s="15">
        <f>DATE(入出金記録[[#This Row],[年]],入出金記録[[#This Row],[月]],入出金記録[[#This Row],[日]])</f>
        <v>43948</v>
      </c>
      <c r="G123" t="s">
        <v>10</v>
      </c>
      <c r="H123">
        <v>4011</v>
      </c>
      <c r="I123">
        <f>I122+入出金記録[[#This Row],[入金額]]-入出金記録[[#This Row],[出金額]]</f>
        <v>15954637</v>
      </c>
    </row>
    <row r="124" spans="1:9" x14ac:dyDescent="0.7">
      <c r="A124" s="14">
        <v>2020</v>
      </c>
      <c r="B124" s="14">
        <v>5</v>
      </c>
      <c r="C124" s="14">
        <v>10</v>
      </c>
      <c r="D124" s="15">
        <f>DATE(入出金記録[[#This Row],[年]],入出金記録[[#This Row],[月]],入出金記録[[#This Row],[日]])</f>
        <v>43961</v>
      </c>
      <c r="G124" t="s">
        <v>6</v>
      </c>
      <c r="H124">
        <v>250000</v>
      </c>
      <c r="I124">
        <f>I123+入出金記録[[#This Row],[入金額]]-入出金記録[[#This Row],[出金額]]</f>
        <v>15704637</v>
      </c>
    </row>
    <row r="125" spans="1:9" x14ac:dyDescent="0.7">
      <c r="A125" s="14">
        <v>2020</v>
      </c>
      <c r="B125" s="14">
        <v>6</v>
      </c>
      <c r="C125" s="14">
        <v>6</v>
      </c>
      <c r="D125" s="15">
        <f>DATE(入出金記録[[#This Row],[年]],入出金記録[[#This Row],[月]],入出金記録[[#This Row],[日]])</f>
        <v>43988</v>
      </c>
      <c r="G125" t="s">
        <v>6</v>
      </c>
      <c r="H125">
        <v>250000</v>
      </c>
      <c r="I125">
        <f>I124+入出金記録[[#This Row],[入金額]]-入出金記録[[#This Row],[出金額]]</f>
        <v>15454637</v>
      </c>
    </row>
    <row r="126" spans="1:9" x14ac:dyDescent="0.7">
      <c r="A126" s="14">
        <v>2020</v>
      </c>
      <c r="B126" s="14">
        <v>6</v>
      </c>
      <c r="C126" s="14">
        <v>7</v>
      </c>
      <c r="D126" s="15">
        <f>DATE(入出金記録[[#This Row],[年]],入出金記録[[#This Row],[月]],入出金記録[[#This Row],[日]])</f>
        <v>43989</v>
      </c>
      <c r="G126" t="s">
        <v>10</v>
      </c>
      <c r="H126">
        <v>8738</v>
      </c>
      <c r="I126">
        <f>I125+入出金記録[[#This Row],[入金額]]-入出金記録[[#This Row],[出金額]]</f>
        <v>15445899</v>
      </c>
    </row>
    <row r="127" spans="1:9" x14ac:dyDescent="0.7">
      <c r="A127" s="14">
        <v>2020</v>
      </c>
      <c r="B127" s="14">
        <v>6</v>
      </c>
      <c r="C127" s="14">
        <v>9</v>
      </c>
      <c r="D127" s="15">
        <f>DATE(入出金記録[[#This Row],[年]],入出金記録[[#This Row],[月]],入出金記録[[#This Row],[日]])</f>
        <v>43991</v>
      </c>
      <c r="E127" t="s">
        <v>9</v>
      </c>
      <c r="F127">
        <v>3195</v>
      </c>
      <c r="I127">
        <f>I126+入出金記録[[#This Row],[入金額]]-入出金記録[[#This Row],[出金額]]</f>
        <v>15449094</v>
      </c>
    </row>
    <row r="128" spans="1:9" x14ac:dyDescent="0.7">
      <c r="A128" s="14">
        <v>2020</v>
      </c>
      <c r="B128" s="14">
        <v>6</v>
      </c>
      <c r="C128" s="14">
        <v>14</v>
      </c>
      <c r="D128" s="15">
        <f>DATE(入出金記録[[#This Row],[年]],入出金記録[[#This Row],[月]],入出金記録[[#This Row],[日]])</f>
        <v>43996</v>
      </c>
      <c r="E128" t="s">
        <v>9</v>
      </c>
      <c r="F128">
        <v>6776</v>
      </c>
      <c r="I128">
        <f>I127+入出金記録[[#This Row],[入金額]]-入出金記録[[#This Row],[出金額]]</f>
        <v>15455870</v>
      </c>
    </row>
    <row r="129" spans="1:9" x14ac:dyDescent="0.7">
      <c r="A129" s="14">
        <v>2020</v>
      </c>
      <c r="B129" s="14">
        <v>6</v>
      </c>
      <c r="C129" s="14">
        <v>14</v>
      </c>
      <c r="D129" s="15">
        <f>DATE(入出金記録[[#This Row],[年]],入出金記録[[#This Row],[月]],入出金記録[[#This Row],[日]])</f>
        <v>43996</v>
      </c>
      <c r="E129" t="s">
        <v>8</v>
      </c>
      <c r="F129">
        <v>148955</v>
      </c>
      <c r="I129">
        <f>I128+入出金記録[[#This Row],[入金額]]-入出金記録[[#This Row],[出金額]]</f>
        <v>15604825</v>
      </c>
    </row>
    <row r="130" spans="1:9" x14ac:dyDescent="0.7">
      <c r="A130" s="14">
        <v>2020</v>
      </c>
      <c r="B130" s="14">
        <v>6</v>
      </c>
      <c r="C130" s="14">
        <v>15</v>
      </c>
      <c r="D130" s="15">
        <f>DATE(入出金記録[[#This Row],[年]],入出金記録[[#This Row],[月]],入出金記録[[#This Row],[日]])</f>
        <v>43997</v>
      </c>
      <c r="G130" t="s">
        <v>7</v>
      </c>
      <c r="H130">
        <v>71924</v>
      </c>
      <c r="I130">
        <f>I129+入出金記録[[#This Row],[入金額]]-入出金記録[[#This Row],[出金額]]</f>
        <v>15532901</v>
      </c>
    </row>
    <row r="131" spans="1:9" x14ac:dyDescent="0.7">
      <c r="A131" s="14">
        <v>2020</v>
      </c>
      <c r="B131" s="14">
        <v>6</v>
      </c>
      <c r="C131" s="14">
        <v>17</v>
      </c>
      <c r="D131" s="15">
        <f>DATE(入出金記録[[#This Row],[年]],入出金記録[[#This Row],[月]],入出金記録[[#This Row],[日]])</f>
        <v>43999</v>
      </c>
      <c r="G131" t="s">
        <v>10</v>
      </c>
      <c r="H131">
        <v>5906</v>
      </c>
      <c r="I131">
        <f>I130+入出金記録[[#This Row],[入金額]]-入出金記録[[#This Row],[出金額]]</f>
        <v>15526995</v>
      </c>
    </row>
    <row r="132" spans="1:9" x14ac:dyDescent="0.7">
      <c r="A132" s="14">
        <v>2020</v>
      </c>
      <c r="B132" s="14">
        <v>6</v>
      </c>
      <c r="C132" s="14">
        <v>20</v>
      </c>
      <c r="D132" s="15">
        <f>DATE(入出金記録[[#This Row],[年]],入出金記録[[#This Row],[月]],入出金記録[[#This Row],[日]])</f>
        <v>44002</v>
      </c>
      <c r="E132" t="s">
        <v>8</v>
      </c>
      <c r="F132">
        <v>125213</v>
      </c>
      <c r="I132">
        <f>I131+入出金記録[[#This Row],[入金額]]-入出金記録[[#This Row],[出金額]]</f>
        <v>15652208</v>
      </c>
    </row>
    <row r="133" spans="1:9" x14ac:dyDescent="0.7">
      <c r="A133" s="14">
        <v>2020</v>
      </c>
      <c r="B133" s="14">
        <v>6</v>
      </c>
      <c r="C133" s="14">
        <v>22</v>
      </c>
      <c r="D133" s="15">
        <f>DATE(入出金記録[[#This Row],[年]],入出金記録[[#This Row],[月]],入出金記録[[#This Row],[日]])</f>
        <v>44004</v>
      </c>
      <c r="E133" t="s">
        <v>8</v>
      </c>
      <c r="F133">
        <v>119464</v>
      </c>
      <c r="I133">
        <f>I132+入出金記録[[#This Row],[入金額]]-入出金記録[[#This Row],[出金額]]</f>
        <v>15771672</v>
      </c>
    </row>
    <row r="134" spans="1:9" x14ac:dyDescent="0.7">
      <c r="A134" s="14">
        <v>2020</v>
      </c>
      <c r="B134" s="14">
        <v>6</v>
      </c>
      <c r="C134" s="14">
        <v>23</v>
      </c>
      <c r="D134" s="15">
        <f>DATE(入出金記録[[#This Row],[年]],入出金記録[[#This Row],[月]],入出金記録[[#This Row],[日]])</f>
        <v>44005</v>
      </c>
      <c r="E134" t="s">
        <v>8</v>
      </c>
      <c r="F134">
        <v>137343</v>
      </c>
      <c r="I134">
        <f>I133+入出金記録[[#This Row],[入金額]]-入出金記録[[#This Row],[出金額]]</f>
        <v>15909015</v>
      </c>
    </row>
    <row r="135" spans="1:9" x14ac:dyDescent="0.7">
      <c r="A135" s="14">
        <v>2020</v>
      </c>
      <c r="B135" s="14">
        <v>6</v>
      </c>
      <c r="C135" s="14">
        <v>28</v>
      </c>
      <c r="D135" s="15">
        <f>DATE(入出金記録[[#This Row],[年]],入出金記録[[#This Row],[月]],入出金記録[[#This Row],[日]])</f>
        <v>44010</v>
      </c>
      <c r="E135" t="s">
        <v>8</v>
      </c>
      <c r="F135">
        <v>215805</v>
      </c>
      <c r="I135">
        <f>I134+入出金記録[[#This Row],[入金額]]-入出金記録[[#This Row],[出金額]]</f>
        <v>16124820</v>
      </c>
    </row>
    <row r="136" spans="1:9" x14ac:dyDescent="0.7">
      <c r="A136" s="14">
        <v>2020</v>
      </c>
      <c r="B136" s="14">
        <v>6</v>
      </c>
      <c r="C136" s="14">
        <v>30</v>
      </c>
      <c r="D136" s="15">
        <f>DATE(入出金記録[[#This Row],[年]],入出金記録[[#This Row],[月]],入出金記録[[#This Row],[日]])</f>
        <v>44012</v>
      </c>
      <c r="G136" t="s">
        <v>10</v>
      </c>
      <c r="H136">
        <v>3535</v>
      </c>
      <c r="I136">
        <f>I135+入出金記録[[#This Row],[入金額]]-入出金記録[[#This Row],[出金額]]</f>
        <v>16121285</v>
      </c>
    </row>
    <row r="137" spans="1:9" x14ac:dyDescent="0.7">
      <c r="A137" s="14">
        <v>2020</v>
      </c>
      <c r="B137" s="14">
        <v>6</v>
      </c>
      <c r="C137" s="14">
        <v>30</v>
      </c>
      <c r="D137" s="15">
        <f>DATE(入出金記録[[#This Row],[年]],入出金記録[[#This Row],[月]],入出金記録[[#This Row],[日]])</f>
        <v>44012</v>
      </c>
      <c r="G137" t="s">
        <v>10</v>
      </c>
      <c r="H137">
        <v>163</v>
      </c>
      <c r="I137">
        <f>I136+入出金記録[[#This Row],[入金額]]-入出金記録[[#This Row],[出金額]]</f>
        <v>16121122</v>
      </c>
    </row>
    <row r="138" spans="1:9" x14ac:dyDescent="0.7">
      <c r="A138" s="14">
        <v>2020</v>
      </c>
      <c r="B138" s="14">
        <v>7</v>
      </c>
      <c r="C138" s="14">
        <v>11</v>
      </c>
      <c r="D138" s="15">
        <f>DATE(入出金記録[[#This Row],[年]],入出金記録[[#This Row],[月]],入出金記録[[#This Row],[日]])</f>
        <v>44023</v>
      </c>
      <c r="G138" t="s">
        <v>6</v>
      </c>
      <c r="H138">
        <v>250000</v>
      </c>
      <c r="I138">
        <f>I137+入出金記録[[#This Row],[入金額]]-入出金記録[[#This Row],[出金額]]</f>
        <v>15871122</v>
      </c>
    </row>
    <row r="139" spans="1:9" x14ac:dyDescent="0.7">
      <c r="A139" s="14">
        <v>2020</v>
      </c>
      <c r="B139" s="14">
        <v>7</v>
      </c>
      <c r="C139" s="14">
        <v>27</v>
      </c>
      <c r="D139" s="15">
        <f>DATE(入出金記録[[#This Row],[年]],入出金記録[[#This Row],[月]],入出金記録[[#This Row],[日]])</f>
        <v>44039</v>
      </c>
      <c r="G139" t="s">
        <v>10</v>
      </c>
      <c r="H139">
        <v>7740</v>
      </c>
      <c r="I139">
        <f>I138+入出金記録[[#This Row],[入金額]]-入出金記録[[#This Row],[出金額]]</f>
        <v>15863382</v>
      </c>
    </row>
    <row r="140" spans="1:9" x14ac:dyDescent="0.7">
      <c r="A140" s="14">
        <v>2020</v>
      </c>
      <c r="B140" s="14">
        <v>7</v>
      </c>
      <c r="C140" s="14">
        <v>29</v>
      </c>
      <c r="D140" s="15">
        <f>DATE(入出金記録[[#This Row],[年]],入出金記録[[#This Row],[月]],入出金記録[[#This Row],[日]])</f>
        <v>44041</v>
      </c>
      <c r="G140" t="s">
        <v>10</v>
      </c>
      <c r="H140">
        <v>4154</v>
      </c>
      <c r="I140">
        <f>I139+入出金記録[[#This Row],[入金額]]-入出金記録[[#This Row],[出金額]]</f>
        <v>15859228</v>
      </c>
    </row>
    <row r="141" spans="1:9" x14ac:dyDescent="0.7">
      <c r="A141" s="14">
        <v>2020</v>
      </c>
      <c r="B141" s="14">
        <v>7</v>
      </c>
      <c r="C141" s="14">
        <v>30</v>
      </c>
      <c r="D141" s="15">
        <f>DATE(入出金記録[[#This Row],[年]],入出金記録[[#This Row],[月]],入出金記録[[#This Row],[日]])</f>
        <v>44042</v>
      </c>
      <c r="G141" t="s">
        <v>10</v>
      </c>
      <c r="H141">
        <v>3989</v>
      </c>
      <c r="I141">
        <f>I140+入出金記録[[#This Row],[入金額]]-入出金記録[[#This Row],[出金額]]</f>
        <v>15855239</v>
      </c>
    </row>
    <row r="142" spans="1:9" x14ac:dyDescent="0.7">
      <c r="A142" s="14">
        <v>2020</v>
      </c>
      <c r="B142" s="14">
        <v>8</v>
      </c>
      <c r="C142" s="14">
        <v>3</v>
      </c>
      <c r="D142" s="15">
        <f>DATE(入出金記録[[#This Row],[年]],入出金記録[[#This Row],[月]],入出金記録[[#This Row],[日]])</f>
        <v>44046</v>
      </c>
      <c r="G142" t="s">
        <v>6</v>
      </c>
      <c r="H142">
        <v>250000</v>
      </c>
      <c r="I142">
        <f>I141+入出金記録[[#This Row],[入金額]]-入出金記録[[#This Row],[出金額]]</f>
        <v>15605239</v>
      </c>
    </row>
    <row r="143" spans="1:9" x14ac:dyDescent="0.7">
      <c r="A143" s="14">
        <v>2020</v>
      </c>
      <c r="B143" s="14">
        <v>8</v>
      </c>
      <c r="C143" s="14">
        <v>9</v>
      </c>
      <c r="D143" s="15">
        <f>DATE(入出金記録[[#This Row],[年]],入出金記録[[#This Row],[月]],入出金記録[[#This Row],[日]])</f>
        <v>44052</v>
      </c>
      <c r="G143" t="s">
        <v>10</v>
      </c>
      <c r="H143">
        <v>6479</v>
      </c>
      <c r="I143">
        <f>I142+入出金記録[[#This Row],[入金額]]-入出金記録[[#This Row],[出金額]]</f>
        <v>15598760</v>
      </c>
    </row>
    <row r="144" spans="1:9" x14ac:dyDescent="0.7">
      <c r="A144" s="14">
        <v>2020</v>
      </c>
      <c r="B144" s="14">
        <v>8</v>
      </c>
      <c r="C144" s="14">
        <v>12</v>
      </c>
      <c r="D144" s="15">
        <f>DATE(入出金記録[[#This Row],[年]],入出金記録[[#This Row],[月]],入出金記録[[#This Row],[日]])</f>
        <v>44055</v>
      </c>
      <c r="E144" t="s">
        <v>8</v>
      </c>
      <c r="F144">
        <v>264536</v>
      </c>
      <c r="I144">
        <f>I143+入出金記録[[#This Row],[入金額]]-入出金記録[[#This Row],[出金額]]</f>
        <v>15863296</v>
      </c>
    </row>
    <row r="145" spans="1:9" x14ac:dyDescent="0.7">
      <c r="A145" s="14">
        <v>2020</v>
      </c>
      <c r="B145" s="14">
        <v>8</v>
      </c>
      <c r="C145" s="14">
        <v>12</v>
      </c>
      <c r="D145" s="15">
        <f>DATE(入出金記録[[#This Row],[年]],入出金記録[[#This Row],[月]],入出金記録[[#This Row],[日]])</f>
        <v>44055</v>
      </c>
      <c r="G145" t="s">
        <v>10</v>
      </c>
      <c r="H145">
        <v>5674</v>
      </c>
      <c r="I145">
        <f>I144+入出金記録[[#This Row],[入金額]]-入出金記録[[#This Row],[出金額]]</f>
        <v>15857622</v>
      </c>
    </row>
    <row r="146" spans="1:9" x14ac:dyDescent="0.7">
      <c r="A146" s="14">
        <v>2020</v>
      </c>
      <c r="B146" s="14">
        <v>8</v>
      </c>
      <c r="C146" s="14">
        <v>15</v>
      </c>
      <c r="D146" s="15">
        <f>DATE(入出金記録[[#This Row],[年]],入出金記録[[#This Row],[月]],入出金記録[[#This Row],[日]])</f>
        <v>44058</v>
      </c>
      <c r="E146" t="s">
        <v>8</v>
      </c>
      <c r="F146">
        <v>221191</v>
      </c>
      <c r="I146">
        <f>I145+入出金記録[[#This Row],[入金額]]-入出金記録[[#This Row],[出金額]]</f>
        <v>16078813</v>
      </c>
    </row>
    <row r="147" spans="1:9" x14ac:dyDescent="0.7">
      <c r="A147" s="14">
        <v>2020</v>
      </c>
      <c r="B147" s="14">
        <v>8</v>
      </c>
      <c r="C147" s="14">
        <v>20</v>
      </c>
      <c r="D147" s="15">
        <f>DATE(入出金記録[[#This Row],[年]],入出金記録[[#This Row],[月]],入出金記録[[#This Row],[日]])</f>
        <v>44063</v>
      </c>
      <c r="E147" t="s">
        <v>8</v>
      </c>
      <c r="F147">
        <v>185798</v>
      </c>
      <c r="I147">
        <f>I146+入出金記録[[#This Row],[入金額]]-入出金記録[[#This Row],[出金額]]</f>
        <v>16264611</v>
      </c>
    </row>
    <row r="148" spans="1:9" x14ac:dyDescent="0.7">
      <c r="A148" s="14">
        <v>2020</v>
      </c>
      <c r="B148" s="14">
        <v>8</v>
      </c>
      <c r="C148" s="14">
        <v>21</v>
      </c>
      <c r="D148" s="15">
        <f>DATE(入出金記録[[#This Row],[年]],入出金記録[[#This Row],[月]],入出金記録[[#This Row],[日]])</f>
        <v>44064</v>
      </c>
      <c r="E148" t="s">
        <v>8</v>
      </c>
      <c r="F148">
        <v>217932</v>
      </c>
      <c r="I148">
        <f>I147+入出金記録[[#This Row],[入金額]]-入出金記録[[#This Row],[出金額]]</f>
        <v>16482543</v>
      </c>
    </row>
    <row r="149" spans="1:9" x14ac:dyDescent="0.7">
      <c r="A149" s="14">
        <v>2020</v>
      </c>
      <c r="B149" s="14">
        <v>8</v>
      </c>
      <c r="C149" s="14">
        <v>27</v>
      </c>
      <c r="D149" s="15">
        <f>DATE(入出金記録[[#This Row],[年]],入出金記録[[#This Row],[月]],入出金記録[[#This Row],[日]])</f>
        <v>44070</v>
      </c>
      <c r="E149" t="s">
        <v>8</v>
      </c>
      <c r="F149">
        <v>143310</v>
      </c>
      <c r="I149">
        <f>I148+入出金記録[[#This Row],[入金額]]-入出金記録[[#This Row],[出金額]]</f>
        <v>16625853</v>
      </c>
    </row>
    <row r="150" spans="1:9" x14ac:dyDescent="0.7">
      <c r="A150" s="14">
        <v>2020</v>
      </c>
      <c r="B150" s="14">
        <v>9</v>
      </c>
      <c r="C150" s="14">
        <v>2</v>
      </c>
      <c r="D150" s="15">
        <f>DATE(入出金記録[[#This Row],[年]],入出金記録[[#This Row],[月]],入出金記録[[#This Row],[日]])</f>
        <v>44076</v>
      </c>
      <c r="G150" t="s">
        <v>6</v>
      </c>
      <c r="H150">
        <v>250000</v>
      </c>
      <c r="I150">
        <f>I149+入出金記録[[#This Row],[入金額]]-入出金記録[[#This Row],[出金額]]</f>
        <v>16375853</v>
      </c>
    </row>
    <row r="151" spans="1:9" x14ac:dyDescent="0.7">
      <c r="A151" s="14">
        <v>2020</v>
      </c>
      <c r="B151" s="14">
        <v>9</v>
      </c>
      <c r="C151" s="14">
        <v>8</v>
      </c>
      <c r="D151" s="15">
        <f>DATE(入出金記録[[#This Row],[年]],入出金記録[[#This Row],[月]],入出金記録[[#This Row],[日]])</f>
        <v>44082</v>
      </c>
      <c r="G151" t="s">
        <v>7</v>
      </c>
      <c r="H151">
        <v>28602</v>
      </c>
      <c r="I151">
        <f>I150+入出金記録[[#This Row],[入金額]]-入出金記録[[#This Row],[出金額]]</f>
        <v>16347251</v>
      </c>
    </row>
    <row r="152" spans="1:9" x14ac:dyDescent="0.7">
      <c r="A152" s="14">
        <v>2020</v>
      </c>
      <c r="B152" s="14">
        <v>9</v>
      </c>
      <c r="C152" s="14">
        <v>9</v>
      </c>
      <c r="D152" s="15">
        <f>DATE(入出金記録[[#This Row],[年]],入出金記録[[#This Row],[月]],入出金記録[[#This Row],[日]])</f>
        <v>44083</v>
      </c>
      <c r="E152" t="s">
        <v>8</v>
      </c>
      <c r="F152">
        <v>127111</v>
      </c>
      <c r="I152">
        <f>I151+入出金記録[[#This Row],[入金額]]-入出金記録[[#This Row],[出金額]]</f>
        <v>16474362</v>
      </c>
    </row>
    <row r="153" spans="1:9" x14ac:dyDescent="0.7">
      <c r="A153" s="14">
        <v>2020</v>
      </c>
      <c r="B153" s="14">
        <v>9</v>
      </c>
      <c r="C153" s="14">
        <v>9</v>
      </c>
      <c r="D153" s="15">
        <f>DATE(入出金記録[[#This Row],[年]],入出金記録[[#This Row],[月]],入出金記録[[#This Row],[日]])</f>
        <v>44083</v>
      </c>
      <c r="G153" t="s">
        <v>10</v>
      </c>
      <c r="H153">
        <v>608</v>
      </c>
      <c r="I153">
        <f>I152+入出金記録[[#This Row],[入金額]]-入出金記録[[#This Row],[出金額]]</f>
        <v>16473754</v>
      </c>
    </row>
    <row r="154" spans="1:9" x14ac:dyDescent="0.7">
      <c r="A154" s="14">
        <v>2020</v>
      </c>
      <c r="B154" s="14">
        <v>9</v>
      </c>
      <c r="C154" s="14">
        <v>21</v>
      </c>
      <c r="D154" s="15">
        <f>DATE(入出金記録[[#This Row],[年]],入出金記録[[#This Row],[月]],入出金記録[[#This Row],[日]])</f>
        <v>44095</v>
      </c>
      <c r="E154" t="s">
        <v>9</v>
      </c>
      <c r="F154">
        <v>5668</v>
      </c>
      <c r="I154">
        <f>I153+入出金記録[[#This Row],[入金額]]-入出金記録[[#This Row],[出金額]]</f>
        <v>16479422</v>
      </c>
    </row>
    <row r="155" spans="1:9" x14ac:dyDescent="0.7">
      <c r="A155" s="14">
        <v>2020</v>
      </c>
      <c r="B155" s="14">
        <v>9</v>
      </c>
      <c r="C155" s="14">
        <v>22</v>
      </c>
      <c r="D155" s="15">
        <f>DATE(入出金記録[[#This Row],[年]],入出金記録[[#This Row],[月]],入出金記録[[#This Row],[日]])</f>
        <v>44096</v>
      </c>
      <c r="E155" t="s">
        <v>8</v>
      </c>
      <c r="F155">
        <v>277146</v>
      </c>
      <c r="I155">
        <f>I154+入出金記録[[#This Row],[入金額]]-入出金記録[[#This Row],[出金額]]</f>
        <v>16756568</v>
      </c>
    </row>
    <row r="156" spans="1:9" x14ac:dyDescent="0.7">
      <c r="A156" s="14">
        <v>2020</v>
      </c>
      <c r="B156" s="14">
        <v>9</v>
      </c>
      <c r="C156" s="14">
        <v>29</v>
      </c>
      <c r="D156" s="15">
        <f>DATE(入出金記録[[#This Row],[年]],入出金記録[[#This Row],[月]],入出金記録[[#This Row],[日]])</f>
        <v>44103</v>
      </c>
      <c r="E156" t="s">
        <v>8</v>
      </c>
      <c r="F156">
        <v>243511</v>
      </c>
      <c r="I156">
        <f>I155+入出金記録[[#This Row],[入金額]]-入出金記録[[#This Row],[出金額]]</f>
        <v>17000079</v>
      </c>
    </row>
    <row r="157" spans="1:9" x14ac:dyDescent="0.7">
      <c r="A157" s="14">
        <v>2020</v>
      </c>
      <c r="B157" s="14">
        <v>10</v>
      </c>
      <c r="C157" s="14">
        <v>11</v>
      </c>
      <c r="D157" s="15">
        <f>DATE(入出金記録[[#This Row],[年]],入出金記録[[#This Row],[月]],入出金記録[[#This Row],[日]])</f>
        <v>44115</v>
      </c>
      <c r="G157" t="s">
        <v>6</v>
      </c>
      <c r="H157">
        <v>250000</v>
      </c>
      <c r="I157">
        <f>I156+入出金記録[[#This Row],[入金額]]-入出金記録[[#This Row],[出金額]]</f>
        <v>16750079</v>
      </c>
    </row>
    <row r="158" spans="1:9" x14ac:dyDescent="0.7">
      <c r="A158" s="14">
        <v>2020</v>
      </c>
      <c r="B158" s="14">
        <v>10</v>
      </c>
      <c r="C158" s="14">
        <v>14</v>
      </c>
      <c r="D158" s="15">
        <f>DATE(入出金記録[[#This Row],[年]],入出金記録[[#This Row],[月]],入出金記録[[#This Row],[日]])</f>
        <v>44118</v>
      </c>
      <c r="G158" t="s">
        <v>10</v>
      </c>
      <c r="H158">
        <v>9958</v>
      </c>
      <c r="I158">
        <f>I157+入出金記録[[#This Row],[入金額]]-入出金記録[[#This Row],[出金額]]</f>
        <v>16740121</v>
      </c>
    </row>
    <row r="159" spans="1:9" x14ac:dyDescent="0.7">
      <c r="A159" s="14">
        <v>2020</v>
      </c>
      <c r="B159" s="14">
        <v>10</v>
      </c>
      <c r="C159" s="14">
        <v>20</v>
      </c>
      <c r="D159" s="15">
        <f>DATE(入出金記録[[#This Row],[年]],入出金記録[[#This Row],[月]],入出金記録[[#This Row],[日]])</f>
        <v>44124</v>
      </c>
      <c r="G159" t="s">
        <v>10</v>
      </c>
      <c r="H159">
        <v>2392</v>
      </c>
      <c r="I159">
        <f>I158+入出金記録[[#This Row],[入金額]]-入出金記録[[#This Row],[出金額]]</f>
        <v>16737729</v>
      </c>
    </row>
    <row r="160" spans="1:9" x14ac:dyDescent="0.7">
      <c r="A160" s="14">
        <v>2020</v>
      </c>
      <c r="B160" s="14">
        <v>10</v>
      </c>
      <c r="C160" s="14">
        <v>22</v>
      </c>
      <c r="D160" s="15">
        <f>DATE(入出金記録[[#This Row],[年]],入出金記録[[#This Row],[月]],入出金記録[[#This Row],[日]])</f>
        <v>44126</v>
      </c>
      <c r="E160" t="s">
        <v>9</v>
      </c>
      <c r="F160">
        <v>4284</v>
      </c>
      <c r="I160">
        <f>I159+入出金記録[[#This Row],[入金額]]-入出金記録[[#This Row],[出金額]]</f>
        <v>16742013</v>
      </c>
    </row>
    <row r="161" spans="1:9" x14ac:dyDescent="0.7">
      <c r="A161" s="14">
        <v>2020</v>
      </c>
      <c r="B161" s="14">
        <v>10</v>
      </c>
      <c r="C161" s="14">
        <v>27</v>
      </c>
      <c r="D161" s="15">
        <f>DATE(入出金記録[[#This Row],[年]],入出金記録[[#This Row],[月]],入出金記録[[#This Row],[日]])</f>
        <v>44131</v>
      </c>
      <c r="E161" t="s">
        <v>8</v>
      </c>
      <c r="F161">
        <v>121948</v>
      </c>
      <c r="I161">
        <f>I160+入出金記録[[#This Row],[入金額]]-入出金記録[[#This Row],[出金額]]</f>
        <v>16863961</v>
      </c>
    </row>
    <row r="162" spans="1:9" x14ac:dyDescent="0.7">
      <c r="A162" s="14">
        <v>2020</v>
      </c>
      <c r="B162" s="14">
        <v>11</v>
      </c>
      <c r="C162" s="14">
        <v>2</v>
      </c>
      <c r="D162" s="15">
        <f>DATE(入出金記録[[#This Row],[年]],入出金記録[[#This Row],[月]],入出金記録[[#This Row],[日]])</f>
        <v>44137</v>
      </c>
      <c r="G162" t="s">
        <v>6</v>
      </c>
      <c r="H162">
        <v>250000</v>
      </c>
      <c r="I162">
        <f>I161+入出金記録[[#This Row],[入金額]]-入出金記録[[#This Row],[出金額]]</f>
        <v>16613961</v>
      </c>
    </row>
    <row r="163" spans="1:9" x14ac:dyDescent="0.7">
      <c r="A163" s="14">
        <v>2020</v>
      </c>
      <c r="B163" s="14">
        <v>11</v>
      </c>
      <c r="C163" s="14">
        <v>7</v>
      </c>
      <c r="D163" s="15">
        <f>DATE(入出金記録[[#This Row],[年]],入出金記録[[#This Row],[月]],入出金記録[[#This Row],[日]])</f>
        <v>44142</v>
      </c>
      <c r="E163" t="s">
        <v>9</v>
      </c>
      <c r="F163">
        <v>1903</v>
      </c>
      <c r="I163">
        <f>I162+入出金記録[[#This Row],[入金額]]-入出金記録[[#This Row],[出金額]]</f>
        <v>16615864</v>
      </c>
    </row>
    <row r="164" spans="1:9" x14ac:dyDescent="0.7">
      <c r="A164" s="14">
        <v>2020</v>
      </c>
      <c r="B164" s="14">
        <v>11</v>
      </c>
      <c r="C164" s="14">
        <v>7</v>
      </c>
      <c r="D164" s="15">
        <f>DATE(入出金記録[[#This Row],[年]],入出金記録[[#This Row],[月]],入出金記録[[#This Row],[日]])</f>
        <v>44142</v>
      </c>
      <c r="G164" t="s">
        <v>10</v>
      </c>
      <c r="H164">
        <v>2888</v>
      </c>
      <c r="I164">
        <f>I163+入出金記録[[#This Row],[入金額]]-入出金記録[[#This Row],[出金額]]</f>
        <v>16612976</v>
      </c>
    </row>
    <row r="165" spans="1:9" x14ac:dyDescent="0.7">
      <c r="A165" s="14">
        <v>2020</v>
      </c>
      <c r="B165" s="14">
        <v>11</v>
      </c>
      <c r="C165" s="14">
        <v>8</v>
      </c>
      <c r="D165" s="15">
        <f>DATE(入出金記録[[#This Row],[年]],入出金記録[[#This Row],[月]],入出金記録[[#This Row],[日]])</f>
        <v>44143</v>
      </c>
      <c r="E165" t="s">
        <v>9</v>
      </c>
      <c r="F165">
        <v>3535</v>
      </c>
      <c r="I165">
        <f>I164+入出金記録[[#This Row],[入金額]]-入出金記録[[#This Row],[出金額]]</f>
        <v>16616511</v>
      </c>
    </row>
    <row r="166" spans="1:9" x14ac:dyDescent="0.7">
      <c r="A166" s="14">
        <v>2020</v>
      </c>
      <c r="B166" s="14">
        <v>11</v>
      </c>
      <c r="C166" s="14">
        <v>12</v>
      </c>
      <c r="D166" s="15">
        <f>DATE(入出金記録[[#This Row],[年]],入出金記録[[#This Row],[月]],入出金記録[[#This Row],[日]])</f>
        <v>44147</v>
      </c>
      <c r="G166" t="s">
        <v>7</v>
      </c>
      <c r="H166">
        <v>56298</v>
      </c>
      <c r="I166">
        <f>I165+入出金記録[[#This Row],[入金額]]-入出金記録[[#This Row],[出金額]]</f>
        <v>16560213</v>
      </c>
    </row>
    <row r="167" spans="1:9" x14ac:dyDescent="0.7">
      <c r="A167" s="14">
        <v>2020</v>
      </c>
      <c r="B167" s="14">
        <v>11</v>
      </c>
      <c r="C167" s="14">
        <v>22</v>
      </c>
      <c r="D167" s="15">
        <f>DATE(入出金記録[[#This Row],[年]],入出金記録[[#This Row],[月]],入出金記録[[#This Row],[日]])</f>
        <v>44157</v>
      </c>
      <c r="E167" t="s">
        <v>8</v>
      </c>
      <c r="F167">
        <v>283182</v>
      </c>
      <c r="I167">
        <f>I166+入出金記録[[#This Row],[入金額]]-入出金記録[[#This Row],[出金額]]</f>
        <v>16843395</v>
      </c>
    </row>
    <row r="168" spans="1:9" x14ac:dyDescent="0.7">
      <c r="A168" s="14">
        <v>2020</v>
      </c>
      <c r="B168" s="14">
        <v>11</v>
      </c>
      <c r="C168" s="14">
        <v>26</v>
      </c>
      <c r="D168" s="15">
        <f>DATE(入出金記録[[#This Row],[年]],入出金記録[[#This Row],[月]],入出金記録[[#This Row],[日]])</f>
        <v>44161</v>
      </c>
      <c r="E168" t="s">
        <v>8</v>
      </c>
      <c r="F168">
        <v>276305</v>
      </c>
      <c r="I168">
        <f>I167+入出金記録[[#This Row],[入金額]]-入出金記録[[#This Row],[出金額]]</f>
        <v>17119700</v>
      </c>
    </row>
    <row r="169" spans="1:9" x14ac:dyDescent="0.7">
      <c r="A169" s="14">
        <v>2020</v>
      </c>
      <c r="B169" s="14">
        <v>11</v>
      </c>
      <c r="C169" s="14">
        <v>30</v>
      </c>
      <c r="D169" s="15">
        <f>DATE(入出金記録[[#This Row],[年]],入出金記録[[#This Row],[月]],入出金記録[[#This Row],[日]])</f>
        <v>44165</v>
      </c>
      <c r="E169" t="s">
        <v>9</v>
      </c>
      <c r="F169">
        <v>4508</v>
      </c>
      <c r="I169">
        <f>I168+入出金記録[[#This Row],[入金額]]-入出金記録[[#This Row],[出金額]]</f>
        <v>17124208</v>
      </c>
    </row>
    <row r="170" spans="1:9" x14ac:dyDescent="0.7">
      <c r="A170" s="14">
        <v>2020</v>
      </c>
      <c r="B170" s="14">
        <v>12</v>
      </c>
      <c r="C170" s="14">
        <v>5</v>
      </c>
      <c r="D170" s="15">
        <f>DATE(入出金記録[[#This Row],[年]],入出金記録[[#This Row],[月]],入出金記録[[#This Row],[日]])</f>
        <v>44170</v>
      </c>
      <c r="G170" t="s">
        <v>6</v>
      </c>
      <c r="H170">
        <v>250000</v>
      </c>
      <c r="I170">
        <f>I169+入出金記録[[#This Row],[入金額]]-入出金記録[[#This Row],[出金額]]</f>
        <v>16874208</v>
      </c>
    </row>
    <row r="171" spans="1:9" x14ac:dyDescent="0.7">
      <c r="A171" s="14">
        <v>2020</v>
      </c>
      <c r="B171" s="14">
        <v>12</v>
      </c>
      <c r="C171" s="14">
        <v>10</v>
      </c>
      <c r="D171" s="15">
        <f>DATE(入出金記録[[#This Row],[年]],入出金記録[[#This Row],[月]],入出金記録[[#This Row],[日]])</f>
        <v>44175</v>
      </c>
      <c r="E171" t="s">
        <v>8</v>
      </c>
      <c r="F171">
        <v>101642</v>
      </c>
      <c r="I171">
        <f>I170+入出金記録[[#This Row],[入金額]]-入出金記録[[#This Row],[出金額]]</f>
        <v>16975850</v>
      </c>
    </row>
    <row r="172" spans="1:9" x14ac:dyDescent="0.7">
      <c r="A172" s="14">
        <v>2020</v>
      </c>
      <c r="B172" s="14">
        <v>12</v>
      </c>
      <c r="C172" s="14">
        <v>11</v>
      </c>
      <c r="D172" s="15">
        <f>DATE(入出金記録[[#This Row],[年]],入出金記録[[#This Row],[月]],入出金記録[[#This Row],[日]])</f>
        <v>44176</v>
      </c>
      <c r="E172" t="s">
        <v>9</v>
      </c>
      <c r="F172">
        <v>8919</v>
      </c>
      <c r="I172">
        <f>I171+入出金記録[[#This Row],[入金額]]-入出金記録[[#This Row],[出金額]]</f>
        <v>16984769</v>
      </c>
    </row>
    <row r="173" spans="1:9" x14ac:dyDescent="0.7">
      <c r="A173" s="14">
        <v>2020</v>
      </c>
      <c r="B173" s="14">
        <v>12</v>
      </c>
      <c r="C173" s="14">
        <v>15</v>
      </c>
      <c r="D173" s="15">
        <f>DATE(入出金記録[[#This Row],[年]],入出金記録[[#This Row],[月]],入出金記録[[#This Row],[日]])</f>
        <v>44180</v>
      </c>
      <c r="E173" t="s">
        <v>9</v>
      </c>
      <c r="F173">
        <v>5777</v>
      </c>
      <c r="I173">
        <f>I172+入出金記録[[#This Row],[入金額]]-入出金記録[[#This Row],[出金額]]</f>
        <v>16990546</v>
      </c>
    </row>
    <row r="174" spans="1:9" x14ac:dyDescent="0.7">
      <c r="A174" s="14">
        <v>2020</v>
      </c>
      <c r="B174" s="14">
        <v>12</v>
      </c>
      <c r="C174" s="14">
        <v>19</v>
      </c>
      <c r="D174" s="15">
        <f>DATE(入出金記録[[#This Row],[年]],入出金記録[[#This Row],[月]],入出金記録[[#This Row],[日]])</f>
        <v>44184</v>
      </c>
      <c r="E174" t="s">
        <v>8</v>
      </c>
      <c r="F174">
        <v>283446</v>
      </c>
      <c r="I174">
        <f>I173+入出金記録[[#This Row],[入金額]]-入出金記録[[#This Row],[出金額]]</f>
        <v>17273992</v>
      </c>
    </row>
    <row r="175" spans="1:9" x14ac:dyDescent="0.7">
      <c r="A175" s="14">
        <v>2020</v>
      </c>
      <c r="B175" s="14">
        <v>12</v>
      </c>
      <c r="C175" s="14">
        <v>22</v>
      </c>
      <c r="D175" s="15">
        <f>DATE(入出金記録[[#This Row],[年]],入出金記録[[#This Row],[月]],入出金記録[[#This Row],[日]])</f>
        <v>44187</v>
      </c>
      <c r="G175" t="s">
        <v>7</v>
      </c>
      <c r="H175">
        <v>55420</v>
      </c>
      <c r="I175">
        <f>I174+入出金記録[[#This Row],[入金額]]-入出金記録[[#This Row],[出金額]]</f>
        <v>17218572</v>
      </c>
    </row>
    <row r="176" spans="1:9" x14ac:dyDescent="0.7">
      <c r="A176" s="14">
        <v>2020</v>
      </c>
      <c r="B176" s="14">
        <v>12</v>
      </c>
      <c r="C176" s="14">
        <v>24</v>
      </c>
      <c r="D176" s="15">
        <f>DATE(入出金記録[[#This Row],[年]],入出金記録[[#This Row],[月]],入出金記録[[#This Row],[日]])</f>
        <v>44189</v>
      </c>
      <c r="E176" t="s">
        <v>8</v>
      </c>
      <c r="F176">
        <v>226450</v>
      </c>
      <c r="I176">
        <f>I175+入出金記録[[#This Row],[入金額]]-入出金記録[[#This Row],[出金額]]</f>
        <v>17445022</v>
      </c>
    </row>
    <row r="177" spans="1:9" x14ac:dyDescent="0.7">
      <c r="A177" s="14">
        <v>2020</v>
      </c>
      <c r="B177" s="14">
        <v>12</v>
      </c>
      <c r="C177" s="14">
        <v>28</v>
      </c>
      <c r="D177" s="15">
        <f>DATE(入出金記録[[#This Row],[年]],入出金記録[[#This Row],[月]],入出金記録[[#This Row],[日]])</f>
        <v>44193</v>
      </c>
      <c r="G177" t="s">
        <v>10</v>
      </c>
      <c r="H177">
        <v>5778</v>
      </c>
      <c r="I177">
        <f>I176+入出金記録[[#This Row],[入金額]]-入出金記録[[#This Row],[出金額]]</f>
        <v>17439244</v>
      </c>
    </row>
    <row r="178" spans="1:9" x14ac:dyDescent="0.7">
      <c r="A178" s="14">
        <v>2020</v>
      </c>
      <c r="B178" s="14">
        <v>12</v>
      </c>
      <c r="C178" s="14">
        <v>29</v>
      </c>
      <c r="D178" s="15">
        <f>DATE(入出金記録[[#This Row],[年]],入出金記録[[#This Row],[月]],入出金記録[[#This Row],[日]])</f>
        <v>44194</v>
      </c>
      <c r="E178" t="s">
        <v>8</v>
      </c>
      <c r="F178">
        <v>233179</v>
      </c>
      <c r="I178">
        <f>I177+入出金記録[[#This Row],[入金額]]-入出金記録[[#This Row],[出金額]]</f>
        <v>17672423</v>
      </c>
    </row>
    <row r="179" spans="1:9" x14ac:dyDescent="0.7">
      <c r="A179" s="14">
        <v>2020</v>
      </c>
      <c r="B179" s="14">
        <v>12</v>
      </c>
      <c r="C179" s="14">
        <v>31</v>
      </c>
      <c r="D179" s="15">
        <f>DATE(入出金記録[[#This Row],[年]],入出金記録[[#This Row],[月]],入出金記録[[#This Row],[日]])</f>
        <v>44196</v>
      </c>
      <c r="G179" t="s">
        <v>7</v>
      </c>
      <c r="H179">
        <v>21157</v>
      </c>
      <c r="I179">
        <f>I178+入出金記録[[#This Row],[入金額]]-入出金記録[[#This Row],[出金額]]</f>
        <v>17651266</v>
      </c>
    </row>
    <row r="180" spans="1:9" x14ac:dyDescent="0.7">
      <c r="A180" s="14">
        <v>2021</v>
      </c>
      <c r="B180" s="14">
        <v>1</v>
      </c>
      <c r="C180" s="14">
        <v>1</v>
      </c>
      <c r="D180" s="15">
        <f>DATE(入出金記録[[#This Row],[年]],入出金記録[[#This Row],[月]],入出金記録[[#This Row],[日]])</f>
        <v>44197</v>
      </c>
      <c r="E180" t="s">
        <v>8</v>
      </c>
      <c r="F180">
        <v>261215</v>
      </c>
      <c r="I180">
        <f>I179+入出金記録[[#This Row],[入金額]]-入出金記録[[#This Row],[出金額]]</f>
        <v>17912481</v>
      </c>
    </row>
    <row r="181" spans="1:9" x14ac:dyDescent="0.7">
      <c r="A181" s="14">
        <v>2021</v>
      </c>
      <c r="B181" s="14">
        <v>1</v>
      </c>
      <c r="C181" s="14">
        <v>1</v>
      </c>
      <c r="D181" s="15">
        <f>DATE(入出金記録[[#This Row],[年]],入出金記録[[#This Row],[月]],入出金記録[[#This Row],[日]])</f>
        <v>44197</v>
      </c>
      <c r="G181" t="s">
        <v>6</v>
      </c>
      <c r="H181">
        <v>250000</v>
      </c>
      <c r="I181">
        <f>I180+入出金記録[[#This Row],[入金額]]-入出金記録[[#This Row],[出金額]]</f>
        <v>17662481</v>
      </c>
    </row>
    <row r="182" spans="1:9" x14ac:dyDescent="0.7">
      <c r="A182" s="14">
        <v>2021</v>
      </c>
      <c r="B182" s="14">
        <v>1</v>
      </c>
      <c r="C182" s="14">
        <v>2</v>
      </c>
      <c r="D182" s="15">
        <f>DATE(入出金記録[[#This Row],[年]],入出金記録[[#This Row],[月]],入出金記録[[#This Row],[日]])</f>
        <v>44198</v>
      </c>
      <c r="E182" t="s">
        <v>8</v>
      </c>
      <c r="F182">
        <v>245762</v>
      </c>
      <c r="I182">
        <f>I181+入出金記録[[#This Row],[入金額]]-入出金記録[[#This Row],[出金額]]</f>
        <v>17908243</v>
      </c>
    </row>
    <row r="183" spans="1:9" x14ac:dyDescent="0.7">
      <c r="A183" s="14">
        <v>2021</v>
      </c>
      <c r="B183" s="14">
        <v>1</v>
      </c>
      <c r="C183" s="14">
        <v>2</v>
      </c>
      <c r="D183" s="15">
        <f>DATE(入出金記録[[#This Row],[年]],入出金記録[[#This Row],[月]],入出金記録[[#This Row],[日]])</f>
        <v>44198</v>
      </c>
      <c r="G183" t="s">
        <v>7</v>
      </c>
      <c r="H183">
        <v>32336</v>
      </c>
      <c r="I183">
        <f>I182+入出金記録[[#This Row],[入金額]]-入出金記録[[#This Row],[出金額]]</f>
        <v>17875907</v>
      </c>
    </row>
    <row r="184" spans="1:9" x14ac:dyDescent="0.7">
      <c r="A184" s="14">
        <v>2021</v>
      </c>
      <c r="B184" s="14">
        <v>1</v>
      </c>
      <c r="C184" s="14">
        <v>8</v>
      </c>
      <c r="D184" s="15">
        <f>DATE(入出金記録[[#This Row],[年]],入出金記録[[#This Row],[月]],入出金記録[[#This Row],[日]])</f>
        <v>44204</v>
      </c>
      <c r="E184" t="s">
        <v>9</v>
      </c>
      <c r="F184">
        <v>5592</v>
      </c>
      <c r="I184">
        <f>I183+入出金記録[[#This Row],[入金額]]-入出金記録[[#This Row],[出金額]]</f>
        <v>17881499</v>
      </c>
    </row>
    <row r="185" spans="1:9" x14ac:dyDescent="0.7">
      <c r="A185" s="14">
        <v>2021</v>
      </c>
      <c r="B185" s="14">
        <v>1</v>
      </c>
      <c r="C185" s="14">
        <v>10</v>
      </c>
      <c r="D185" s="15">
        <f>DATE(入出金記録[[#This Row],[年]],入出金記録[[#This Row],[月]],入出金記録[[#This Row],[日]])</f>
        <v>44206</v>
      </c>
      <c r="E185" t="s">
        <v>8</v>
      </c>
      <c r="F185">
        <v>217303</v>
      </c>
      <c r="I185">
        <f>I184+入出金記録[[#This Row],[入金額]]-入出金記録[[#This Row],[出金額]]</f>
        <v>18098802</v>
      </c>
    </row>
    <row r="186" spans="1:9" x14ac:dyDescent="0.7">
      <c r="A186" s="14">
        <v>2021</v>
      </c>
      <c r="B186" s="14">
        <v>1</v>
      </c>
      <c r="C186" s="14">
        <v>11</v>
      </c>
      <c r="D186" s="15">
        <f>DATE(入出金記録[[#This Row],[年]],入出金記録[[#This Row],[月]],入出金記録[[#This Row],[日]])</f>
        <v>44207</v>
      </c>
      <c r="E186" t="s">
        <v>9</v>
      </c>
      <c r="F186">
        <v>6727</v>
      </c>
      <c r="I186">
        <f>I185+入出金記録[[#This Row],[入金額]]-入出金記録[[#This Row],[出金額]]</f>
        <v>18105529</v>
      </c>
    </row>
    <row r="187" spans="1:9" x14ac:dyDescent="0.7">
      <c r="A187" s="14">
        <v>2021</v>
      </c>
      <c r="B187" s="14">
        <v>1</v>
      </c>
      <c r="C187" s="14">
        <v>12</v>
      </c>
      <c r="D187" s="15">
        <f>DATE(入出金記録[[#This Row],[年]],入出金記録[[#This Row],[月]],入出金記録[[#This Row],[日]])</f>
        <v>44208</v>
      </c>
      <c r="G187" t="s">
        <v>7</v>
      </c>
      <c r="H187">
        <v>38697</v>
      </c>
      <c r="I187">
        <f>I186+入出金記録[[#This Row],[入金額]]-入出金記録[[#This Row],[出金額]]</f>
        <v>18066832</v>
      </c>
    </row>
    <row r="188" spans="1:9" x14ac:dyDescent="0.7">
      <c r="A188" s="14">
        <v>2021</v>
      </c>
      <c r="B188" s="14">
        <v>1</v>
      </c>
      <c r="C188" s="14">
        <v>18</v>
      </c>
      <c r="D188" s="15">
        <f>DATE(入出金記録[[#This Row],[年]],入出金記録[[#This Row],[月]],入出金記録[[#This Row],[日]])</f>
        <v>44214</v>
      </c>
      <c r="G188" t="s">
        <v>7</v>
      </c>
      <c r="H188">
        <v>32735</v>
      </c>
      <c r="I188">
        <f>I187+入出金記録[[#This Row],[入金額]]-入出金記録[[#This Row],[出金額]]</f>
        <v>18034097</v>
      </c>
    </row>
    <row r="189" spans="1:9" x14ac:dyDescent="0.7">
      <c r="A189" s="14">
        <v>2021</v>
      </c>
      <c r="B189" s="14">
        <v>1</v>
      </c>
      <c r="C189" s="14">
        <v>25</v>
      </c>
      <c r="D189" s="15">
        <f>DATE(入出金記録[[#This Row],[年]],入出金記録[[#This Row],[月]],入出金記録[[#This Row],[日]])</f>
        <v>44221</v>
      </c>
      <c r="G189" t="s">
        <v>7</v>
      </c>
      <c r="H189">
        <v>56553</v>
      </c>
      <c r="I189">
        <f>I188+入出金記録[[#This Row],[入金額]]-入出金記録[[#This Row],[出金額]]</f>
        <v>17977544</v>
      </c>
    </row>
    <row r="190" spans="1:9" x14ac:dyDescent="0.7">
      <c r="A190" s="14">
        <v>2021</v>
      </c>
      <c r="B190" s="14">
        <v>1</v>
      </c>
      <c r="C190" s="14">
        <v>26</v>
      </c>
      <c r="D190" s="15">
        <f>DATE(入出金記録[[#This Row],[年]],入出金記録[[#This Row],[月]],入出金記録[[#This Row],[日]])</f>
        <v>44222</v>
      </c>
      <c r="E190" t="s">
        <v>8</v>
      </c>
      <c r="F190">
        <v>111505</v>
      </c>
      <c r="I190">
        <f>I189+入出金記録[[#This Row],[入金額]]-入出金記録[[#This Row],[出金額]]</f>
        <v>18089049</v>
      </c>
    </row>
    <row r="191" spans="1:9" x14ac:dyDescent="0.7">
      <c r="A191" s="14">
        <v>2021</v>
      </c>
      <c r="B191" s="14">
        <v>2</v>
      </c>
      <c r="C191" s="14">
        <v>10</v>
      </c>
      <c r="D191" s="15">
        <f>DATE(入出金記録[[#This Row],[年]],入出金記録[[#This Row],[月]],入出金記録[[#This Row],[日]])</f>
        <v>44237</v>
      </c>
      <c r="G191" t="s">
        <v>6</v>
      </c>
      <c r="H191">
        <v>250000</v>
      </c>
      <c r="I191">
        <f>I190+入出金記録[[#This Row],[入金額]]-入出金記録[[#This Row],[出金額]]</f>
        <v>17839049</v>
      </c>
    </row>
    <row r="192" spans="1:9" x14ac:dyDescent="0.7">
      <c r="A192" s="14">
        <v>2021</v>
      </c>
      <c r="B192" s="14">
        <v>2</v>
      </c>
      <c r="C192" s="14">
        <v>20</v>
      </c>
      <c r="D192" s="15">
        <f>DATE(入出金記録[[#This Row],[年]],入出金記録[[#This Row],[月]],入出金記録[[#This Row],[日]])</f>
        <v>44247</v>
      </c>
      <c r="E192" t="s">
        <v>8</v>
      </c>
      <c r="F192">
        <v>241083</v>
      </c>
      <c r="I192">
        <f>I191+入出金記録[[#This Row],[入金額]]-入出金記録[[#This Row],[出金額]]</f>
        <v>18080132</v>
      </c>
    </row>
    <row r="193" spans="1:9" x14ac:dyDescent="0.7">
      <c r="A193" s="14">
        <v>2021</v>
      </c>
      <c r="B193" s="14">
        <v>2</v>
      </c>
      <c r="C193" s="14">
        <v>21</v>
      </c>
      <c r="D193" s="15">
        <f>DATE(入出金記録[[#This Row],[年]],入出金記録[[#This Row],[月]],入出金記録[[#This Row],[日]])</f>
        <v>44248</v>
      </c>
      <c r="E193" t="s">
        <v>8</v>
      </c>
      <c r="F193">
        <v>140468</v>
      </c>
      <c r="I193">
        <f>I192+入出金記録[[#This Row],[入金額]]-入出金記録[[#This Row],[出金額]]</f>
        <v>18220600</v>
      </c>
    </row>
    <row r="194" spans="1:9" x14ac:dyDescent="0.7">
      <c r="A194" s="14">
        <v>2021</v>
      </c>
      <c r="B194" s="14">
        <v>2</v>
      </c>
      <c r="C194" s="14">
        <v>23</v>
      </c>
      <c r="D194" s="15">
        <f>DATE(入出金記録[[#This Row],[年]],入出金記録[[#This Row],[月]],入出金記録[[#This Row],[日]])</f>
        <v>44250</v>
      </c>
      <c r="G194" t="s">
        <v>10</v>
      </c>
      <c r="H194">
        <v>4310</v>
      </c>
      <c r="I194">
        <f>I193+入出金記録[[#This Row],[入金額]]-入出金記録[[#This Row],[出金額]]</f>
        <v>18216290</v>
      </c>
    </row>
    <row r="195" spans="1:9" x14ac:dyDescent="0.7">
      <c r="A195" s="14">
        <v>2021</v>
      </c>
      <c r="B195" s="14">
        <v>3</v>
      </c>
      <c r="C195" s="14">
        <v>3</v>
      </c>
      <c r="D195" s="15">
        <f>DATE(入出金記録[[#This Row],[年]],入出金記録[[#This Row],[月]],入出金記録[[#This Row],[日]])</f>
        <v>44258</v>
      </c>
      <c r="G195" t="s">
        <v>6</v>
      </c>
      <c r="H195">
        <v>250000</v>
      </c>
      <c r="I195">
        <f>I194+入出金記録[[#This Row],[入金額]]-入出金記録[[#This Row],[出金額]]</f>
        <v>17966290</v>
      </c>
    </row>
    <row r="196" spans="1:9" x14ac:dyDescent="0.7">
      <c r="A196" s="14">
        <v>2021</v>
      </c>
      <c r="B196" s="14">
        <v>3</v>
      </c>
      <c r="C196" s="14">
        <v>6</v>
      </c>
      <c r="D196" s="15">
        <f>DATE(入出金記録[[#This Row],[年]],入出金記録[[#This Row],[月]],入出金記録[[#This Row],[日]])</f>
        <v>44261</v>
      </c>
      <c r="E196" t="s">
        <v>8</v>
      </c>
      <c r="F196">
        <v>132943</v>
      </c>
      <c r="I196">
        <f>I195+入出金記録[[#This Row],[入金額]]-入出金記録[[#This Row],[出金額]]</f>
        <v>18099233</v>
      </c>
    </row>
    <row r="197" spans="1:9" x14ac:dyDescent="0.7">
      <c r="A197" s="14">
        <v>2021</v>
      </c>
      <c r="B197" s="14">
        <v>3</v>
      </c>
      <c r="C197" s="14">
        <v>7</v>
      </c>
      <c r="D197" s="15">
        <f>DATE(入出金記録[[#This Row],[年]],入出金記録[[#This Row],[月]],入出金記録[[#This Row],[日]])</f>
        <v>44262</v>
      </c>
      <c r="G197" t="s">
        <v>10</v>
      </c>
      <c r="H197">
        <v>9910</v>
      </c>
      <c r="I197">
        <f>I196+入出金記録[[#This Row],[入金額]]-入出金記録[[#This Row],[出金額]]</f>
        <v>18089323</v>
      </c>
    </row>
    <row r="198" spans="1:9" x14ac:dyDescent="0.7">
      <c r="A198" s="14">
        <v>2021</v>
      </c>
      <c r="B198" s="14">
        <v>3</v>
      </c>
      <c r="C198" s="14">
        <v>13</v>
      </c>
      <c r="D198" s="15">
        <f>DATE(入出金記録[[#This Row],[年]],入出金記録[[#This Row],[月]],入出金記録[[#This Row],[日]])</f>
        <v>44268</v>
      </c>
      <c r="E198" t="s">
        <v>8</v>
      </c>
      <c r="F198">
        <v>261195</v>
      </c>
      <c r="I198">
        <f>I197+入出金記録[[#This Row],[入金額]]-入出金記録[[#This Row],[出金額]]</f>
        <v>18350518</v>
      </c>
    </row>
    <row r="199" spans="1:9" x14ac:dyDescent="0.7">
      <c r="A199" s="14">
        <v>2021</v>
      </c>
      <c r="B199" s="14">
        <v>3</v>
      </c>
      <c r="C199" s="14">
        <v>20</v>
      </c>
      <c r="D199" s="15">
        <f>DATE(入出金記録[[#This Row],[年]],入出金記録[[#This Row],[月]],入出金記録[[#This Row],[日]])</f>
        <v>44275</v>
      </c>
      <c r="G199" t="s">
        <v>7</v>
      </c>
      <c r="H199">
        <v>31795</v>
      </c>
      <c r="I199">
        <f>I198+入出金記録[[#This Row],[入金額]]-入出金記録[[#This Row],[出金額]]</f>
        <v>18318723</v>
      </c>
    </row>
    <row r="200" spans="1:9" x14ac:dyDescent="0.7">
      <c r="A200" s="14">
        <v>2021</v>
      </c>
      <c r="B200" s="14">
        <v>3</v>
      </c>
      <c r="C200" s="14">
        <v>23</v>
      </c>
      <c r="D200" s="15">
        <f>DATE(入出金記録[[#This Row],[年]],入出金記録[[#This Row],[月]],入出金記録[[#This Row],[日]])</f>
        <v>44278</v>
      </c>
      <c r="G200" t="s">
        <v>7</v>
      </c>
      <c r="H200">
        <v>29300</v>
      </c>
      <c r="I200">
        <f>I199+入出金記録[[#This Row],[入金額]]-入出金記録[[#This Row],[出金額]]</f>
        <v>18289423</v>
      </c>
    </row>
    <row r="201" spans="1:9" x14ac:dyDescent="0.7">
      <c r="A201" s="14">
        <v>2021</v>
      </c>
      <c r="B201" s="14">
        <v>3</v>
      </c>
      <c r="C201" s="14">
        <v>29</v>
      </c>
      <c r="D201" s="15">
        <f>DATE(入出金記録[[#This Row],[年]],入出金記録[[#This Row],[月]],入出金記録[[#This Row],[日]])</f>
        <v>44284</v>
      </c>
      <c r="E201" t="s">
        <v>8</v>
      </c>
      <c r="F201">
        <v>166992</v>
      </c>
      <c r="I201">
        <f>I200+入出金記録[[#This Row],[入金額]]-入出金記録[[#This Row],[出金額]]</f>
        <v>18456415</v>
      </c>
    </row>
    <row r="202" spans="1:9" x14ac:dyDescent="0.7">
      <c r="A202" s="14">
        <v>2021</v>
      </c>
      <c r="B202" s="14">
        <v>4</v>
      </c>
      <c r="C202" s="14">
        <v>1</v>
      </c>
      <c r="D202" s="15">
        <f>DATE(入出金記録[[#This Row],[年]],入出金記録[[#This Row],[月]],入出金記録[[#This Row],[日]])</f>
        <v>44287</v>
      </c>
      <c r="G202" t="s">
        <v>6</v>
      </c>
      <c r="H202">
        <v>250000</v>
      </c>
      <c r="I202">
        <f>I201+入出金記録[[#This Row],[入金額]]-入出金記録[[#This Row],[出金額]]</f>
        <v>18206415</v>
      </c>
    </row>
    <row r="203" spans="1:9" x14ac:dyDescent="0.7">
      <c r="A203" s="14">
        <v>2021</v>
      </c>
      <c r="B203" s="14">
        <v>4</v>
      </c>
      <c r="C203" s="14">
        <v>2</v>
      </c>
      <c r="D203" s="15">
        <f>DATE(入出金記録[[#This Row],[年]],入出金記録[[#This Row],[月]],入出金記録[[#This Row],[日]])</f>
        <v>44288</v>
      </c>
      <c r="G203" t="s">
        <v>7</v>
      </c>
      <c r="H203">
        <v>34516</v>
      </c>
      <c r="I203">
        <f>I202+入出金記録[[#This Row],[入金額]]-入出金記録[[#This Row],[出金額]]</f>
        <v>18171899</v>
      </c>
    </row>
    <row r="204" spans="1:9" x14ac:dyDescent="0.7">
      <c r="A204" s="14">
        <v>2021</v>
      </c>
      <c r="B204" s="14">
        <v>4</v>
      </c>
      <c r="C204" s="14">
        <v>28</v>
      </c>
      <c r="D204" s="15">
        <f>DATE(入出金記録[[#This Row],[年]],入出金記録[[#This Row],[月]],入出金記録[[#This Row],[日]])</f>
        <v>44314</v>
      </c>
      <c r="E204" t="s">
        <v>8</v>
      </c>
      <c r="F204">
        <v>260334</v>
      </c>
      <c r="I204">
        <f>I203+入出金記録[[#This Row],[入金額]]-入出金記録[[#This Row],[出金額]]</f>
        <v>18432233</v>
      </c>
    </row>
    <row r="205" spans="1:9" x14ac:dyDescent="0.7">
      <c r="A205" s="14">
        <v>2021</v>
      </c>
      <c r="B205" s="14">
        <v>5</v>
      </c>
      <c r="C205" s="14">
        <v>6</v>
      </c>
      <c r="D205" s="15">
        <f>DATE(入出金記録[[#This Row],[年]],入出金記録[[#This Row],[月]],入出金記録[[#This Row],[日]])</f>
        <v>44322</v>
      </c>
      <c r="G205" t="s">
        <v>6</v>
      </c>
      <c r="H205">
        <v>250000</v>
      </c>
      <c r="I205">
        <f>I204+入出金記録[[#This Row],[入金額]]-入出金記録[[#This Row],[出金額]]</f>
        <v>18182233</v>
      </c>
    </row>
    <row r="206" spans="1:9" x14ac:dyDescent="0.7">
      <c r="A206" s="14">
        <v>2021</v>
      </c>
      <c r="B206" s="14">
        <v>5</v>
      </c>
      <c r="C206" s="14">
        <v>22</v>
      </c>
      <c r="D206" s="15">
        <f>DATE(入出金記録[[#This Row],[年]],入出金記録[[#This Row],[月]],入出金記録[[#This Row],[日]])</f>
        <v>44338</v>
      </c>
      <c r="E206" t="s">
        <v>8</v>
      </c>
      <c r="F206">
        <v>129130</v>
      </c>
      <c r="I206">
        <f>I205+入出金記録[[#This Row],[入金額]]-入出金記録[[#This Row],[出金額]]</f>
        <v>18311363</v>
      </c>
    </row>
    <row r="207" spans="1:9" x14ac:dyDescent="0.7">
      <c r="A207" s="14">
        <v>2021</v>
      </c>
      <c r="B207" s="14">
        <v>5</v>
      </c>
      <c r="C207" s="14">
        <v>23</v>
      </c>
      <c r="D207" s="15">
        <f>DATE(入出金記録[[#This Row],[年]],入出金記録[[#This Row],[月]],入出金記録[[#This Row],[日]])</f>
        <v>44339</v>
      </c>
      <c r="E207" t="s">
        <v>8</v>
      </c>
      <c r="F207">
        <v>161286</v>
      </c>
      <c r="I207">
        <f>I206+入出金記録[[#This Row],[入金額]]-入出金記録[[#This Row],[出金額]]</f>
        <v>18472649</v>
      </c>
    </row>
    <row r="208" spans="1:9" x14ac:dyDescent="0.7">
      <c r="A208" s="14">
        <v>2021</v>
      </c>
      <c r="B208" s="14">
        <v>5</v>
      </c>
      <c r="C208" s="14">
        <v>25</v>
      </c>
      <c r="D208" s="15">
        <f>DATE(入出金記録[[#This Row],[年]],入出金記録[[#This Row],[月]],入出金記録[[#This Row],[日]])</f>
        <v>44341</v>
      </c>
      <c r="G208" t="s">
        <v>7</v>
      </c>
      <c r="H208">
        <v>62172</v>
      </c>
      <c r="I208">
        <f>I207+入出金記録[[#This Row],[入金額]]-入出金記録[[#This Row],[出金額]]</f>
        <v>18410477</v>
      </c>
    </row>
    <row r="209" spans="1:9" x14ac:dyDescent="0.7">
      <c r="A209" s="14">
        <v>2021</v>
      </c>
      <c r="B209" s="14">
        <v>5</v>
      </c>
      <c r="C209" s="14">
        <v>26</v>
      </c>
      <c r="D209" s="15">
        <f>DATE(入出金記録[[#This Row],[年]],入出金記録[[#This Row],[月]],入出金記録[[#This Row],[日]])</f>
        <v>44342</v>
      </c>
      <c r="E209" t="s">
        <v>9</v>
      </c>
      <c r="F209">
        <v>6362</v>
      </c>
      <c r="I209">
        <f>I208+入出金記録[[#This Row],[入金額]]-入出金記録[[#This Row],[出金額]]</f>
        <v>18416839</v>
      </c>
    </row>
    <row r="210" spans="1:9" x14ac:dyDescent="0.7">
      <c r="A210" s="14">
        <v>2021</v>
      </c>
      <c r="B210" s="14">
        <v>5</v>
      </c>
      <c r="C210" s="14">
        <v>28</v>
      </c>
      <c r="D210" s="15">
        <f>DATE(入出金記録[[#This Row],[年]],入出金記録[[#This Row],[月]],入出金記録[[#This Row],[日]])</f>
        <v>44344</v>
      </c>
      <c r="G210" t="s">
        <v>7</v>
      </c>
      <c r="H210">
        <v>39827</v>
      </c>
      <c r="I210">
        <f>I209+入出金記録[[#This Row],[入金額]]-入出金記録[[#This Row],[出金額]]</f>
        <v>18377012</v>
      </c>
    </row>
    <row r="211" spans="1:9" x14ac:dyDescent="0.7">
      <c r="A211" s="14">
        <v>2021</v>
      </c>
      <c r="B211" s="14">
        <v>5</v>
      </c>
      <c r="C211" s="14">
        <v>29</v>
      </c>
      <c r="D211" s="15">
        <f>DATE(入出金記録[[#This Row],[年]],入出金記録[[#This Row],[月]],入出金記録[[#This Row],[日]])</f>
        <v>44345</v>
      </c>
      <c r="E211" t="s">
        <v>8</v>
      </c>
      <c r="F211">
        <v>154486</v>
      </c>
      <c r="I211">
        <f>I210+入出金記録[[#This Row],[入金額]]-入出金記録[[#This Row],[出金額]]</f>
        <v>18531498</v>
      </c>
    </row>
    <row r="212" spans="1:9" x14ac:dyDescent="0.7">
      <c r="A212" s="14">
        <v>2021</v>
      </c>
      <c r="B212" s="14">
        <v>5</v>
      </c>
      <c r="C212" s="14">
        <v>31</v>
      </c>
      <c r="D212" s="15">
        <f>DATE(入出金記録[[#This Row],[年]],入出金記録[[#This Row],[月]],入出金記録[[#This Row],[日]])</f>
        <v>44347</v>
      </c>
      <c r="G212" t="s">
        <v>7</v>
      </c>
      <c r="H212">
        <v>44080</v>
      </c>
      <c r="I212">
        <f>I211+入出金記録[[#This Row],[入金額]]-入出金記録[[#This Row],[出金額]]</f>
        <v>18487418</v>
      </c>
    </row>
    <row r="213" spans="1:9" x14ac:dyDescent="0.7">
      <c r="A213" s="14">
        <v>2021</v>
      </c>
      <c r="B213" s="14">
        <v>6</v>
      </c>
      <c r="C213" s="14">
        <v>2</v>
      </c>
      <c r="D213" s="15">
        <f>DATE(入出金記録[[#This Row],[年]],入出金記録[[#This Row],[月]],入出金記録[[#This Row],[日]])</f>
        <v>44349</v>
      </c>
      <c r="G213" t="s">
        <v>6</v>
      </c>
      <c r="H213">
        <v>250000</v>
      </c>
      <c r="I213">
        <f>I212+入出金記録[[#This Row],[入金額]]-入出金記録[[#This Row],[出金額]]</f>
        <v>18237418</v>
      </c>
    </row>
    <row r="214" spans="1:9" x14ac:dyDescent="0.7">
      <c r="A214" s="14">
        <v>2021</v>
      </c>
      <c r="B214" s="14">
        <v>6</v>
      </c>
      <c r="C214" s="14">
        <v>3</v>
      </c>
      <c r="D214" s="15">
        <f>DATE(入出金記録[[#This Row],[年]],入出金記録[[#This Row],[月]],入出金記録[[#This Row],[日]])</f>
        <v>44350</v>
      </c>
      <c r="E214" t="s">
        <v>8</v>
      </c>
      <c r="F214">
        <v>275391</v>
      </c>
      <c r="I214">
        <f>I213+入出金記録[[#This Row],[入金額]]-入出金記録[[#This Row],[出金額]]</f>
        <v>18512809</v>
      </c>
    </row>
    <row r="215" spans="1:9" x14ac:dyDescent="0.7">
      <c r="A215" s="14">
        <v>2021</v>
      </c>
      <c r="B215" s="14">
        <v>6</v>
      </c>
      <c r="C215" s="14">
        <v>5</v>
      </c>
      <c r="D215" s="15">
        <f>DATE(入出金記録[[#This Row],[年]],入出金記録[[#This Row],[月]],入出金記録[[#This Row],[日]])</f>
        <v>44352</v>
      </c>
      <c r="E215" t="s">
        <v>9</v>
      </c>
      <c r="F215">
        <v>790</v>
      </c>
      <c r="I215">
        <f>I214+入出金記録[[#This Row],[入金額]]-入出金記録[[#This Row],[出金額]]</f>
        <v>18513599</v>
      </c>
    </row>
    <row r="216" spans="1:9" x14ac:dyDescent="0.7">
      <c r="A216" s="14">
        <v>2021</v>
      </c>
      <c r="B216" s="14">
        <v>6</v>
      </c>
      <c r="C216" s="14">
        <v>12</v>
      </c>
      <c r="D216" s="15">
        <f>DATE(入出金記録[[#This Row],[年]],入出金記録[[#This Row],[月]],入出金記録[[#This Row],[日]])</f>
        <v>44359</v>
      </c>
      <c r="E216" t="s">
        <v>8</v>
      </c>
      <c r="F216">
        <v>135548</v>
      </c>
      <c r="I216">
        <f>I215+入出金記録[[#This Row],[入金額]]-入出金記録[[#This Row],[出金額]]</f>
        <v>18649147</v>
      </c>
    </row>
    <row r="217" spans="1:9" x14ac:dyDescent="0.7">
      <c r="A217" s="14">
        <v>2021</v>
      </c>
      <c r="B217" s="14">
        <v>6</v>
      </c>
      <c r="C217" s="14">
        <v>15</v>
      </c>
      <c r="D217" s="15">
        <f>DATE(入出金記録[[#This Row],[年]],入出金記録[[#This Row],[月]],入出金記録[[#This Row],[日]])</f>
        <v>44362</v>
      </c>
      <c r="G217" t="s">
        <v>10</v>
      </c>
      <c r="H217">
        <v>8104</v>
      </c>
      <c r="I217">
        <f>I216+入出金記録[[#This Row],[入金額]]-入出金記録[[#This Row],[出金額]]</f>
        <v>18641043</v>
      </c>
    </row>
    <row r="218" spans="1:9" x14ac:dyDescent="0.7">
      <c r="A218" s="14">
        <v>2021</v>
      </c>
      <c r="B218" s="14">
        <v>6</v>
      </c>
      <c r="C218" s="14">
        <v>22</v>
      </c>
      <c r="D218" s="15">
        <f>DATE(入出金記録[[#This Row],[年]],入出金記録[[#This Row],[月]],入出金記録[[#This Row],[日]])</f>
        <v>44369</v>
      </c>
      <c r="G218" t="s">
        <v>7</v>
      </c>
      <c r="H218">
        <v>67417</v>
      </c>
      <c r="I218">
        <f>I217+入出金記録[[#This Row],[入金額]]-入出金記録[[#This Row],[出金額]]</f>
        <v>18573626</v>
      </c>
    </row>
    <row r="219" spans="1:9" x14ac:dyDescent="0.7">
      <c r="A219" s="14">
        <v>2021</v>
      </c>
      <c r="B219" s="14">
        <v>6</v>
      </c>
      <c r="C219" s="14">
        <v>25</v>
      </c>
      <c r="D219" s="15">
        <f>DATE(入出金記録[[#This Row],[年]],入出金記録[[#This Row],[月]],入出金記録[[#This Row],[日]])</f>
        <v>44372</v>
      </c>
      <c r="G219" t="s">
        <v>10</v>
      </c>
      <c r="H219">
        <v>163</v>
      </c>
      <c r="I219">
        <f>I218+入出金記録[[#This Row],[入金額]]-入出金記録[[#This Row],[出金額]]</f>
        <v>18573463</v>
      </c>
    </row>
    <row r="220" spans="1:9" x14ac:dyDescent="0.7">
      <c r="A220" s="14">
        <v>2021</v>
      </c>
      <c r="B220" s="14">
        <v>6</v>
      </c>
      <c r="C220" s="14">
        <v>27</v>
      </c>
      <c r="D220" s="15">
        <f>DATE(入出金記録[[#This Row],[年]],入出金記録[[#This Row],[月]],入出金記録[[#This Row],[日]])</f>
        <v>44374</v>
      </c>
      <c r="G220" t="s">
        <v>10</v>
      </c>
      <c r="H220">
        <v>8211</v>
      </c>
      <c r="I220">
        <f>I219+入出金記録[[#This Row],[入金額]]-入出金記録[[#This Row],[出金額]]</f>
        <v>18565252</v>
      </c>
    </row>
    <row r="221" spans="1:9" x14ac:dyDescent="0.7">
      <c r="A221" s="14">
        <v>2021</v>
      </c>
      <c r="B221" s="14">
        <v>6</v>
      </c>
      <c r="C221" s="14">
        <v>30</v>
      </c>
      <c r="D221" s="15">
        <f>DATE(入出金記録[[#This Row],[年]],入出金記録[[#This Row],[月]],入出金記録[[#This Row],[日]])</f>
        <v>44377</v>
      </c>
      <c r="G221" t="s">
        <v>10</v>
      </c>
      <c r="H221">
        <v>107</v>
      </c>
      <c r="I221">
        <f>I220+入出金記録[[#This Row],[入金額]]-入出金記録[[#This Row],[出金額]]</f>
        <v>18565145</v>
      </c>
    </row>
    <row r="222" spans="1:9" x14ac:dyDescent="0.7">
      <c r="A222" s="14">
        <v>2021</v>
      </c>
      <c r="B222" s="14">
        <v>7</v>
      </c>
      <c r="C222" s="14">
        <v>2</v>
      </c>
      <c r="D222" s="15">
        <f>DATE(入出金記録[[#This Row],[年]],入出金記録[[#This Row],[月]],入出金記録[[#This Row],[日]])</f>
        <v>44379</v>
      </c>
      <c r="G222" t="s">
        <v>6</v>
      </c>
      <c r="H222">
        <v>250000</v>
      </c>
      <c r="I222">
        <f>I221+入出金記録[[#This Row],[入金額]]-入出金記録[[#This Row],[出金額]]</f>
        <v>18315145</v>
      </c>
    </row>
    <row r="223" spans="1:9" x14ac:dyDescent="0.7">
      <c r="A223" s="14">
        <v>2021</v>
      </c>
      <c r="B223" s="14">
        <v>7</v>
      </c>
      <c r="C223" s="14">
        <v>6</v>
      </c>
      <c r="D223" s="15">
        <f>DATE(入出金記録[[#This Row],[年]],入出金記録[[#This Row],[月]],入出金記録[[#This Row],[日]])</f>
        <v>44383</v>
      </c>
      <c r="G223" t="s">
        <v>10</v>
      </c>
      <c r="H223">
        <v>3155</v>
      </c>
      <c r="I223">
        <f>I222+入出金記録[[#This Row],[入金額]]-入出金記録[[#This Row],[出金額]]</f>
        <v>18311990</v>
      </c>
    </row>
    <row r="224" spans="1:9" x14ac:dyDescent="0.7">
      <c r="A224" s="14">
        <v>2021</v>
      </c>
      <c r="B224" s="14">
        <v>7</v>
      </c>
      <c r="C224" s="14">
        <v>12</v>
      </c>
      <c r="D224" s="15">
        <f>DATE(入出金記録[[#This Row],[年]],入出金記録[[#This Row],[月]],入出金記録[[#This Row],[日]])</f>
        <v>44389</v>
      </c>
      <c r="E224" t="s">
        <v>8</v>
      </c>
      <c r="F224">
        <v>281455</v>
      </c>
      <c r="I224">
        <f>I223+入出金記録[[#This Row],[入金額]]-入出金記録[[#This Row],[出金額]]</f>
        <v>18593445</v>
      </c>
    </row>
    <row r="225" spans="1:9" x14ac:dyDescent="0.7">
      <c r="A225" s="14">
        <v>2021</v>
      </c>
      <c r="B225" s="14">
        <v>7</v>
      </c>
      <c r="C225" s="14">
        <v>14</v>
      </c>
      <c r="D225" s="15">
        <f>DATE(入出金記録[[#This Row],[年]],入出金記録[[#This Row],[月]],入出金記録[[#This Row],[日]])</f>
        <v>44391</v>
      </c>
      <c r="E225" t="s">
        <v>8</v>
      </c>
      <c r="F225">
        <v>230067</v>
      </c>
      <c r="I225">
        <f>I224+入出金記録[[#This Row],[入金額]]-入出金記録[[#This Row],[出金額]]</f>
        <v>18823512</v>
      </c>
    </row>
    <row r="226" spans="1:9" x14ac:dyDescent="0.7">
      <c r="A226" s="14">
        <v>2021</v>
      </c>
      <c r="B226" s="14">
        <v>7</v>
      </c>
      <c r="C226" s="14">
        <v>18</v>
      </c>
      <c r="D226" s="15">
        <f>DATE(入出金記録[[#This Row],[年]],入出金記録[[#This Row],[月]],入出金記録[[#This Row],[日]])</f>
        <v>44395</v>
      </c>
      <c r="E226" t="s">
        <v>8</v>
      </c>
      <c r="F226">
        <v>164352</v>
      </c>
      <c r="I226">
        <f>I225+入出金記録[[#This Row],[入金額]]-入出金記録[[#This Row],[出金額]]</f>
        <v>18987864</v>
      </c>
    </row>
    <row r="227" spans="1:9" x14ac:dyDescent="0.7">
      <c r="A227" s="14">
        <v>2021</v>
      </c>
      <c r="B227" s="14">
        <v>7</v>
      </c>
      <c r="C227" s="14">
        <v>22</v>
      </c>
      <c r="D227" s="15">
        <f>DATE(入出金記録[[#This Row],[年]],入出金記録[[#This Row],[月]],入出金記録[[#This Row],[日]])</f>
        <v>44399</v>
      </c>
      <c r="E227" t="s">
        <v>8</v>
      </c>
      <c r="F227">
        <v>289361</v>
      </c>
      <c r="I227">
        <f>I226+入出金記録[[#This Row],[入金額]]-入出金記録[[#This Row],[出金額]]</f>
        <v>19277225</v>
      </c>
    </row>
    <row r="228" spans="1:9" x14ac:dyDescent="0.7">
      <c r="A228" s="14">
        <v>2021</v>
      </c>
      <c r="B228" s="14">
        <v>7</v>
      </c>
      <c r="C228" s="14">
        <v>24</v>
      </c>
      <c r="D228" s="15">
        <f>DATE(入出金記録[[#This Row],[年]],入出金記録[[#This Row],[月]],入出金記録[[#This Row],[日]])</f>
        <v>44401</v>
      </c>
      <c r="G228" t="s">
        <v>7</v>
      </c>
      <c r="H228">
        <v>50987</v>
      </c>
      <c r="I228">
        <f>I227+入出金記録[[#This Row],[入金額]]-入出金記録[[#This Row],[出金額]]</f>
        <v>19226238</v>
      </c>
    </row>
    <row r="229" spans="1:9" x14ac:dyDescent="0.7">
      <c r="A229" s="14">
        <v>2021</v>
      </c>
      <c r="B229" s="14">
        <v>7</v>
      </c>
      <c r="C229" s="14">
        <v>28</v>
      </c>
      <c r="D229" s="15">
        <f>DATE(入出金記録[[#This Row],[年]],入出金記録[[#This Row],[月]],入出金記録[[#This Row],[日]])</f>
        <v>44405</v>
      </c>
      <c r="E229" t="s">
        <v>9</v>
      </c>
      <c r="F229">
        <v>5690</v>
      </c>
      <c r="I229">
        <f>I228+入出金記録[[#This Row],[入金額]]-入出金記録[[#This Row],[出金額]]</f>
        <v>19231928</v>
      </c>
    </row>
    <row r="230" spans="1:9" x14ac:dyDescent="0.7">
      <c r="A230" s="14">
        <v>2021</v>
      </c>
      <c r="B230" s="14">
        <v>7</v>
      </c>
      <c r="C230" s="14">
        <v>28</v>
      </c>
      <c r="D230" s="15">
        <f>DATE(入出金記録[[#This Row],[年]],入出金記録[[#This Row],[月]],入出金記録[[#This Row],[日]])</f>
        <v>44405</v>
      </c>
      <c r="G230" t="s">
        <v>10</v>
      </c>
      <c r="H230">
        <v>2898</v>
      </c>
      <c r="I230">
        <f>I229+入出金記録[[#This Row],[入金額]]-入出金記録[[#This Row],[出金額]]</f>
        <v>19229030</v>
      </c>
    </row>
    <row r="231" spans="1:9" x14ac:dyDescent="0.7">
      <c r="A231" s="14">
        <v>2021</v>
      </c>
      <c r="B231" s="14">
        <v>8</v>
      </c>
      <c r="C231" s="14">
        <v>3</v>
      </c>
      <c r="D231" s="15">
        <f>DATE(入出金記録[[#This Row],[年]],入出金記録[[#This Row],[月]],入出金記録[[#This Row],[日]])</f>
        <v>44411</v>
      </c>
      <c r="G231" t="s">
        <v>6</v>
      </c>
      <c r="H231">
        <v>250000</v>
      </c>
      <c r="I231">
        <f>I230+入出金記録[[#This Row],[入金額]]-入出金記録[[#This Row],[出金額]]</f>
        <v>18979030</v>
      </c>
    </row>
    <row r="232" spans="1:9" x14ac:dyDescent="0.7">
      <c r="A232" s="14">
        <v>2021</v>
      </c>
      <c r="B232" s="14">
        <v>8</v>
      </c>
      <c r="C232" s="14">
        <v>5</v>
      </c>
      <c r="D232" s="15">
        <f>DATE(入出金記録[[#This Row],[年]],入出金記録[[#This Row],[月]],入出金記録[[#This Row],[日]])</f>
        <v>44413</v>
      </c>
      <c r="G232" t="s">
        <v>10</v>
      </c>
      <c r="H232">
        <v>5233</v>
      </c>
      <c r="I232">
        <f>I231+入出金記録[[#This Row],[入金額]]-入出金記録[[#This Row],[出金額]]</f>
        <v>18973797</v>
      </c>
    </row>
    <row r="233" spans="1:9" x14ac:dyDescent="0.7">
      <c r="A233" s="14">
        <v>2021</v>
      </c>
      <c r="B233" s="14">
        <v>8</v>
      </c>
      <c r="C233" s="14">
        <v>9</v>
      </c>
      <c r="D233" s="15">
        <f>DATE(入出金記録[[#This Row],[年]],入出金記録[[#This Row],[月]],入出金記録[[#This Row],[日]])</f>
        <v>44417</v>
      </c>
      <c r="G233" t="s">
        <v>7</v>
      </c>
      <c r="H233">
        <v>28866</v>
      </c>
      <c r="I233">
        <f>I232+入出金記録[[#This Row],[入金額]]-入出金記録[[#This Row],[出金額]]</f>
        <v>18944931</v>
      </c>
    </row>
    <row r="234" spans="1:9" x14ac:dyDescent="0.7">
      <c r="A234" s="14">
        <v>2021</v>
      </c>
      <c r="B234" s="14">
        <v>8</v>
      </c>
      <c r="C234" s="14">
        <v>14</v>
      </c>
      <c r="D234" s="15">
        <f>DATE(入出金記録[[#This Row],[年]],入出金記録[[#This Row],[月]],入出金記録[[#This Row],[日]])</f>
        <v>44422</v>
      </c>
      <c r="G234" t="s">
        <v>7</v>
      </c>
      <c r="H234">
        <v>63738</v>
      </c>
      <c r="I234">
        <f>I233+入出金記録[[#This Row],[入金額]]-入出金記録[[#This Row],[出金額]]</f>
        <v>18881193</v>
      </c>
    </row>
    <row r="235" spans="1:9" x14ac:dyDescent="0.7">
      <c r="A235" s="14">
        <v>2021</v>
      </c>
      <c r="B235" s="14">
        <v>8</v>
      </c>
      <c r="C235" s="14">
        <v>15</v>
      </c>
      <c r="D235" s="15">
        <f>DATE(入出金記録[[#This Row],[年]],入出金記録[[#This Row],[月]],入出金記録[[#This Row],[日]])</f>
        <v>44423</v>
      </c>
      <c r="G235" t="s">
        <v>10</v>
      </c>
      <c r="H235">
        <v>3198</v>
      </c>
      <c r="I235">
        <f>I234+入出金記録[[#This Row],[入金額]]-入出金記録[[#This Row],[出金額]]</f>
        <v>18877995</v>
      </c>
    </row>
    <row r="236" spans="1:9" x14ac:dyDescent="0.7">
      <c r="A236" s="14">
        <v>2021</v>
      </c>
      <c r="B236" s="14">
        <v>8</v>
      </c>
      <c r="C236" s="14">
        <v>18</v>
      </c>
      <c r="D236" s="15">
        <f>DATE(入出金記録[[#This Row],[年]],入出金記録[[#This Row],[月]],入出金記録[[#This Row],[日]])</f>
        <v>44426</v>
      </c>
      <c r="E236" t="s">
        <v>9</v>
      </c>
      <c r="F236">
        <v>6299</v>
      </c>
      <c r="I236">
        <f>I235+入出金記録[[#This Row],[入金額]]-入出金記録[[#This Row],[出金額]]</f>
        <v>18884294</v>
      </c>
    </row>
    <row r="237" spans="1:9" x14ac:dyDescent="0.7">
      <c r="A237" s="14">
        <v>2021</v>
      </c>
      <c r="B237" s="14">
        <v>8</v>
      </c>
      <c r="C237" s="14">
        <v>23</v>
      </c>
      <c r="D237" s="15">
        <f>DATE(入出金記録[[#This Row],[年]],入出金記録[[#This Row],[月]],入出金記録[[#This Row],[日]])</f>
        <v>44431</v>
      </c>
      <c r="E237" t="s">
        <v>8</v>
      </c>
      <c r="F237">
        <v>177699</v>
      </c>
      <c r="I237">
        <f>I236+入出金記録[[#This Row],[入金額]]-入出金記録[[#This Row],[出金額]]</f>
        <v>19061993</v>
      </c>
    </row>
    <row r="238" spans="1:9" x14ac:dyDescent="0.7">
      <c r="A238" s="14">
        <v>2021</v>
      </c>
      <c r="B238" s="14">
        <v>8</v>
      </c>
      <c r="C238" s="14">
        <v>28</v>
      </c>
      <c r="D238" s="15">
        <f>DATE(入出金記録[[#This Row],[年]],入出金記録[[#This Row],[月]],入出金記録[[#This Row],[日]])</f>
        <v>44436</v>
      </c>
      <c r="G238" t="s">
        <v>7</v>
      </c>
      <c r="H238">
        <v>38979</v>
      </c>
      <c r="I238">
        <f>I237+入出金記録[[#This Row],[入金額]]-入出金記録[[#This Row],[出金額]]</f>
        <v>19023014</v>
      </c>
    </row>
    <row r="239" spans="1:9" x14ac:dyDescent="0.7">
      <c r="A239" s="14">
        <v>2021</v>
      </c>
      <c r="B239" s="14">
        <v>9</v>
      </c>
      <c r="C239" s="14">
        <v>11</v>
      </c>
      <c r="D239" s="15">
        <f>DATE(入出金記録[[#This Row],[年]],入出金記録[[#This Row],[月]],入出金記録[[#This Row],[日]])</f>
        <v>44450</v>
      </c>
      <c r="G239" t="s">
        <v>6</v>
      </c>
      <c r="H239">
        <v>250000</v>
      </c>
      <c r="I239">
        <f>I238+入出金記録[[#This Row],[入金額]]-入出金記録[[#This Row],[出金額]]</f>
        <v>18773014</v>
      </c>
    </row>
    <row r="240" spans="1:9" x14ac:dyDescent="0.7">
      <c r="A240" s="14">
        <v>2021</v>
      </c>
      <c r="B240" s="14">
        <v>9</v>
      </c>
      <c r="C240" s="14">
        <v>16</v>
      </c>
      <c r="D240" s="15">
        <f>DATE(入出金記録[[#This Row],[年]],入出金記録[[#This Row],[月]],入出金記録[[#This Row],[日]])</f>
        <v>44455</v>
      </c>
      <c r="E240" t="s">
        <v>9</v>
      </c>
      <c r="F240">
        <v>1437</v>
      </c>
      <c r="I240">
        <f>I239+入出金記録[[#This Row],[入金額]]-入出金記録[[#This Row],[出金額]]</f>
        <v>18774451</v>
      </c>
    </row>
    <row r="241" spans="1:9" x14ac:dyDescent="0.7">
      <c r="A241" s="14">
        <v>2021</v>
      </c>
      <c r="B241" s="14">
        <v>9</v>
      </c>
      <c r="C241" s="14">
        <v>17</v>
      </c>
      <c r="D241" s="15">
        <f>DATE(入出金記録[[#This Row],[年]],入出金記録[[#This Row],[月]],入出金記録[[#This Row],[日]])</f>
        <v>44456</v>
      </c>
      <c r="G241" t="s">
        <v>7</v>
      </c>
      <c r="H241">
        <v>30553</v>
      </c>
      <c r="I241">
        <f>I240+入出金記録[[#This Row],[入金額]]-入出金記録[[#This Row],[出金額]]</f>
        <v>18743898</v>
      </c>
    </row>
    <row r="242" spans="1:9" x14ac:dyDescent="0.7">
      <c r="A242" s="14">
        <v>2021</v>
      </c>
      <c r="B242" s="14">
        <v>9</v>
      </c>
      <c r="C242" s="14">
        <v>18</v>
      </c>
      <c r="D242" s="15">
        <f>DATE(入出金記録[[#This Row],[年]],入出金記録[[#This Row],[月]],入出金記録[[#This Row],[日]])</f>
        <v>44457</v>
      </c>
      <c r="E242" t="s">
        <v>8</v>
      </c>
      <c r="F242">
        <v>224685</v>
      </c>
      <c r="I242">
        <f>I241+入出金記録[[#This Row],[入金額]]-入出金記録[[#This Row],[出金額]]</f>
        <v>18968583</v>
      </c>
    </row>
    <row r="243" spans="1:9" x14ac:dyDescent="0.7">
      <c r="A243" s="14">
        <v>2021</v>
      </c>
      <c r="B243" s="14">
        <v>9</v>
      </c>
      <c r="C243" s="14">
        <v>22</v>
      </c>
      <c r="D243" s="15">
        <f>DATE(入出金記録[[#This Row],[年]],入出金記録[[#This Row],[月]],入出金記録[[#This Row],[日]])</f>
        <v>44461</v>
      </c>
      <c r="E243" t="s">
        <v>9</v>
      </c>
      <c r="F243">
        <v>3758</v>
      </c>
      <c r="I243">
        <f>I242+入出金記録[[#This Row],[入金額]]-入出金記録[[#This Row],[出金額]]</f>
        <v>18972341</v>
      </c>
    </row>
    <row r="244" spans="1:9" x14ac:dyDescent="0.7">
      <c r="A244" s="14">
        <v>2021</v>
      </c>
      <c r="B244" s="14">
        <v>10</v>
      </c>
      <c r="C244" s="14">
        <v>5</v>
      </c>
      <c r="D244" s="15">
        <f>DATE(入出金記録[[#This Row],[年]],入出金記録[[#This Row],[月]],入出金記録[[#This Row],[日]])</f>
        <v>44474</v>
      </c>
      <c r="G244" t="s">
        <v>6</v>
      </c>
      <c r="H244">
        <v>250000</v>
      </c>
      <c r="I244">
        <f>I243+入出金記録[[#This Row],[入金額]]-入出金記録[[#This Row],[出金額]]</f>
        <v>18722341</v>
      </c>
    </row>
    <row r="245" spans="1:9" x14ac:dyDescent="0.7">
      <c r="A245" s="14">
        <v>2021</v>
      </c>
      <c r="B245" s="14">
        <v>10</v>
      </c>
      <c r="C245" s="14">
        <v>11</v>
      </c>
      <c r="D245" s="15">
        <f>DATE(入出金記録[[#This Row],[年]],入出金記録[[#This Row],[月]],入出金記録[[#This Row],[日]])</f>
        <v>44480</v>
      </c>
      <c r="E245" t="s">
        <v>8</v>
      </c>
      <c r="F245">
        <v>162450</v>
      </c>
      <c r="I245">
        <f>I244+入出金記録[[#This Row],[入金額]]-入出金記録[[#This Row],[出金額]]</f>
        <v>18884791</v>
      </c>
    </row>
    <row r="246" spans="1:9" x14ac:dyDescent="0.7">
      <c r="A246" s="14">
        <v>2021</v>
      </c>
      <c r="B246" s="14">
        <v>10</v>
      </c>
      <c r="C246" s="14">
        <v>11</v>
      </c>
      <c r="D246" s="15">
        <f>DATE(入出金記録[[#This Row],[年]],入出金記録[[#This Row],[月]],入出金記録[[#This Row],[日]])</f>
        <v>44480</v>
      </c>
      <c r="G246" t="s">
        <v>7</v>
      </c>
      <c r="H246">
        <v>15136</v>
      </c>
      <c r="I246">
        <f>I245+入出金記録[[#This Row],[入金額]]-入出金記録[[#This Row],[出金額]]</f>
        <v>18869655</v>
      </c>
    </row>
    <row r="247" spans="1:9" x14ac:dyDescent="0.7">
      <c r="A247" s="14">
        <v>2021</v>
      </c>
      <c r="B247" s="14">
        <v>10</v>
      </c>
      <c r="C247" s="14">
        <v>18</v>
      </c>
      <c r="D247" s="15">
        <f>DATE(入出金記録[[#This Row],[年]],入出金記録[[#This Row],[月]],入出金記録[[#This Row],[日]])</f>
        <v>44487</v>
      </c>
      <c r="E247" t="s">
        <v>8</v>
      </c>
      <c r="F247">
        <v>148286</v>
      </c>
      <c r="I247">
        <f>I246+入出金記録[[#This Row],[入金額]]-入出金記録[[#This Row],[出金額]]</f>
        <v>19017941</v>
      </c>
    </row>
    <row r="248" spans="1:9" x14ac:dyDescent="0.7">
      <c r="A248" s="14">
        <v>2021</v>
      </c>
      <c r="B248" s="14">
        <v>10</v>
      </c>
      <c r="C248" s="14">
        <v>19</v>
      </c>
      <c r="D248" s="15">
        <f>DATE(入出金記録[[#This Row],[年]],入出金記録[[#This Row],[月]],入出金記録[[#This Row],[日]])</f>
        <v>44488</v>
      </c>
      <c r="E248" t="s">
        <v>8</v>
      </c>
      <c r="F248">
        <v>152488</v>
      </c>
      <c r="I248">
        <f>I247+入出金記録[[#This Row],[入金額]]-入出金記録[[#This Row],[出金額]]</f>
        <v>19170429</v>
      </c>
    </row>
    <row r="249" spans="1:9" x14ac:dyDescent="0.7">
      <c r="A249" s="14">
        <v>2021</v>
      </c>
      <c r="B249" s="14">
        <v>10</v>
      </c>
      <c r="C249" s="14">
        <v>21</v>
      </c>
      <c r="D249" s="15">
        <f>DATE(入出金記録[[#This Row],[年]],入出金記録[[#This Row],[月]],入出金記録[[#This Row],[日]])</f>
        <v>44490</v>
      </c>
      <c r="G249" t="s">
        <v>10</v>
      </c>
      <c r="H249">
        <v>7855</v>
      </c>
      <c r="I249">
        <f>I248+入出金記録[[#This Row],[入金額]]-入出金記録[[#This Row],[出金額]]</f>
        <v>19162574</v>
      </c>
    </row>
    <row r="250" spans="1:9" x14ac:dyDescent="0.7">
      <c r="A250" s="14">
        <v>2021</v>
      </c>
      <c r="B250" s="14">
        <v>11</v>
      </c>
      <c r="C250" s="14">
        <v>2</v>
      </c>
      <c r="D250" s="15">
        <f>DATE(入出金記録[[#This Row],[年]],入出金記録[[#This Row],[月]],入出金記録[[#This Row],[日]])</f>
        <v>44502</v>
      </c>
      <c r="G250" t="s">
        <v>10</v>
      </c>
      <c r="H250">
        <v>1371</v>
      </c>
      <c r="I250">
        <f>I249+入出金記録[[#This Row],[入金額]]-入出金記録[[#This Row],[出金額]]</f>
        <v>19161203</v>
      </c>
    </row>
    <row r="251" spans="1:9" x14ac:dyDescent="0.7">
      <c r="A251" s="14">
        <v>2021</v>
      </c>
      <c r="B251" s="14">
        <v>11</v>
      </c>
      <c r="C251" s="14">
        <v>2</v>
      </c>
      <c r="D251" s="15">
        <f>DATE(入出金記録[[#This Row],[年]],入出金記録[[#This Row],[月]],入出金記録[[#This Row],[日]])</f>
        <v>44502</v>
      </c>
      <c r="G251" t="s">
        <v>6</v>
      </c>
      <c r="H251">
        <v>250000</v>
      </c>
      <c r="I251">
        <f>I250+入出金記録[[#This Row],[入金額]]-入出金記録[[#This Row],[出金額]]</f>
        <v>18911203</v>
      </c>
    </row>
    <row r="252" spans="1:9" x14ac:dyDescent="0.7">
      <c r="A252" s="14">
        <v>2021</v>
      </c>
      <c r="B252" s="14">
        <v>11</v>
      </c>
      <c r="C252" s="14">
        <v>3</v>
      </c>
      <c r="D252" s="15">
        <f>DATE(入出金記録[[#This Row],[年]],入出金記録[[#This Row],[月]],入出金記録[[#This Row],[日]])</f>
        <v>44503</v>
      </c>
      <c r="E252" t="s">
        <v>9</v>
      </c>
      <c r="F252">
        <v>6705</v>
      </c>
      <c r="I252">
        <f>I251+入出金記録[[#This Row],[入金額]]-入出金記録[[#This Row],[出金額]]</f>
        <v>18917908</v>
      </c>
    </row>
    <row r="253" spans="1:9" x14ac:dyDescent="0.7">
      <c r="A253" s="14">
        <v>2021</v>
      </c>
      <c r="B253" s="14">
        <v>11</v>
      </c>
      <c r="C253" s="14">
        <v>5</v>
      </c>
      <c r="D253" s="15">
        <f>DATE(入出金記録[[#This Row],[年]],入出金記録[[#This Row],[月]],入出金記録[[#This Row],[日]])</f>
        <v>44505</v>
      </c>
      <c r="E253" t="s">
        <v>8</v>
      </c>
      <c r="F253">
        <v>108956</v>
      </c>
      <c r="I253">
        <f>I252+入出金記録[[#This Row],[入金額]]-入出金記録[[#This Row],[出金額]]</f>
        <v>19026864</v>
      </c>
    </row>
    <row r="254" spans="1:9" x14ac:dyDescent="0.7">
      <c r="A254" s="14">
        <v>2021</v>
      </c>
      <c r="B254" s="14">
        <v>11</v>
      </c>
      <c r="C254" s="14">
        <v>9</v>
      </c>
      <c r="D254" s="15">
        <f>DATE(入出金記録[[#This Row],[年]],入出金記録[[#This Row],[月]],入出金記録[[#This Row],[日]])</f>
        <v>44509</v>
      </c>
      <c r="E254" t="s">
        <v>9</v>
      </c>
      <c r="F254">
        <v>7267</v>
      </c>
      <c r="I254">
        <f>I253+入出金記録[[#This Row],[入金額]]-入出金記録[[#This Row],[出金額]]</f>
        <v>19034131</v>
      </c>
    </row>
    <row r="255" spans="1:9" x14ac:dyDescent="0.7">
      <c r="A255" s="14">
        <v>2021</v>
      </c>
      <c r="B255" s="14">
        <v>11</v>
      </c>
      <c r="C255" s="14">
        <v>15</v>
      </c>
      <c r="D255" s="15">
        <f>DATE(入出金記録[[#This Row],[年]],入出金記録[[#This Row],[月]],入出金記録[[#This Row],[日]])</f>
        <v>44515</v>
      </c>
      <c r="E255" t="s">
        <v>8</v>
      </c>
      <c r="F255">
        <v>283262</v>
      </c>
      <c r="I255">
        <f>I254+入出金記録[[#This Row],[入金額]]-入出金記録[[#This Row],[出金額]]</f>
        <v>19317393</v>
      </c>
    </row>
    <row r="256" spans="1:9" x14ac:dyDescent="0.7">
      <c r="A256" s="14">
        <v>2021</v>
      </c>
      <c r="B256" s="14">
        <v>11</v>
      </c>
      <c r="C256" s="14">
        <v>18</v>
      </c>
      <c r="D256" s="15">
        <f>DATE(入出金記録[[#This Row],[年]],入出金記録[[#This Row],[月]],入出金記録[[#This Row],[日]])</f>
        <v>44518</v>
      </c>
      <c r="E256" t="s">
        <v>8</v>
      </c>
      <c r="F256">
        <v>230949</v>
      </c>
      <c r="I256">
        <f>I255+入出金記録[[#This Row],[入金額]]-入出金記録[[#This Row],[出金額]]</f>
        <v>19548342</v>
      </c>
    </row>
    <row r="257" spans="1:9" x14ac:dyDescent="0.7">
      <c r="A257" s="14">
        <v>2021</v>
      </c>
      <c r="B257" s="14">
        <v>11</v>
      </c>
      <c r="C257" s="14">
        <v>18</v>
      </c>
      <c r="D257" s="15">
        <f>DATE(入出金記録[[#This Row],[年]],入出金記録[[#This Row],[月]],入出金記録[[#This Row],[日]])</f>
        <v>44518</v>
      </c>
      <c r="G257" t="s">
        <v>10</v>
      </c>
      <c r="H257">
        <v>8059</v>
      </c>
      <c r="I257">
        <f>I256+入出金記録[[#This Row],[入金額]]-入出金記録[[#This Row],[出金額]]</f>
        <v>19540283</v>
      </c>
    </row>
    <row r="258" spans="1:9" x14ac:dyDescent="0.7">
      <c r="A258" s="14">
        <v>2021</v>
      </c>
      <c r="B258" s="14">
        <v>11</v>
      </c>
      <c r="C258" s="14">
        <v>18</v>
      </c>
      <c r="D258" s="15">
        <f>DATE(入出金記録[[#This Row],[年]],入出金記録[[#This Row],[月]],入出金記録[[#This Row],[日]])</f>
        <v>44518</v>
      </c>
      <c r="G258" t="s">
        <v>7</v>
      </c>
      <c r="H258">
        <v>10620</v>
      </c>
      <c r="I258">
        <f>I257+入出金記録[[#This Row],[入金額]]-入出金記録[[#This Row],[出金額]]</f>
        <v>19529663</v>
      </c>
    </row>
    <row r="259" spans="1:9" x14ac:dyDescent="0.7">
      <c r="A259" s="14">
        <v>2021</v>
      </c>
      <c r="B259" s="14">
        <v>11</v>
      </c>
      <c r="C259" s="14">
        <v>22</v>
      </c>
      <c r="D259" s="15">
        <f>DATE(入出金記録[[#This Row],[年]],入出金記録[[#This Row],[月]],入出金記録[[#This Row],[日]])</f>
        <v>44522</v>
      </c>
      <c r="E259" t="s">
        <v>8</v>
      </c>
      <c r="F259">
        <v>114190</v>
      </c>
      <c r="I259">
        <f>I258+入出金記録[[#This Row],[入金額]]-入出金記録[[#This Row],[出金額]]</f>
        <v>19643853</v>
      </c>
    </row>
    <row r="260" spans="1:9" x14ac:dyDescent="0.7">
      <c r="A260" s="14">
        <v>2021</v>
      </c>
      <c r="B260" s="14">
        <v>11</v>
      </c>
      <c r="C260" s="14">
        <v>26</v>
      </c>
      <c r="D260" s="15">
        <f>DATE(入出金記録[[#This Row],[年]],入出金記録[[#This Row],[月]],入出金記録[[#This Row],[日]])</f>
        <v>44526</v>
      </c>
      <c r="E260" t="s">
        <v>9</v>
      </c>
      <c r="F260">
        <v>6200</v>
      </c>
      <c r="I260">
        <f>I259+入出金記録[[#This Row],[入金額]]-入出金記録[[#This Row],[出金額]]</f>
        <v>19650053</v>
      </c>
    </row>
    <row r="261" spans="1:9" x14ac:dyDescent="0.7">
      <c r="A261" s="14">
        <v>2021</v>
      </c>
      <c r="B261" s="14">
        <v>12</v>
      </c>
      <c r="C261" s="14">
        <v>19</v>
      </c>
      <c r="D261" s="15">
        <f>DATE(入出金記録[[#This Row],[年]],入出金記録[[#This Row],[月]],入出金記録[[#This Row],[日]])</f>
        <v>44549</v>
      </c>
      <c r="G261" t="s">
        <v>6</v>
      </c>
      <c r="H261">
        <v>250000</v>
      </c>
      <c r="I261">
        <f>I260+入出金記録[[#This Row],[入金額]]-入出金記録[[#This Row],[出金額]]</f>
        <v>19400053</v>
      </c>
    </row>
    <row r="262" spans="1:9" x14ac:dyDescent="0.7">
      <c r="A262" s="14">
        <v>2021</v>
      </c>
      <c r="B262" s="14">
        <v>12</v>
      </c>
      <c r="C262" s="14">
        <v>21</v>
      </c>
      <c r="D262" s="15">
        <f>DATE(入出金記録[[#This Row],[年]],入出金記録[[#This Row],[月]],入出金記録[[#This Row],[日]])</f>
        <v>44551</v>
      </c>
      <c r="E262" t="s">
        <v>8</v>
      </c>
      <c r="F262">
        <v>122272</v>
      </c>
      <c r="I262">
        <f>I261+入出金記録[[#This Row],[入金額]]-入出金記録[[#This Row],[出金額]]</f>
        <v>19522325</v>
      </c>
    </row>
    <row r="263" spans="1:9" x14ac:dyDescent="0.7">
      <c r="A263" s="14">
        <v>2021</v>
      </c>
      <c r="B263" s="14">
        <v>12</v>
      </c>
      <c r="C263" s="14">
        <v>23</v>
      </c>
      <c r="D263" s="15">
        <f>DATE(入出金記録[[#This Row],[年]],入出金記録[[#This Row],[月]],入出金記録[[#This Row],[日]])</f>
        <v>44553</v>
      </c>
      <c r="E263" t="s">
        <v>8</v>
      </c>
      <c r="F263">
        <v>288282</v>
      </c>
      <c r="I263">
        <f>I262+入出金記録[[#This Row],[入金額]]-入出金記録[[#This Row],[出金額]]</f>
        <v>19810607</v>
      </c>
    </row>
    <row r="264" spans="1:9" x14ac:dyDescent="0.7">
      <c r="A264" s="14">
        <v>2021</v>
      </c>
      <c r="B264" s="14">
        <v>12</v>
      </c>
      <c r="C264" s="14">
        <v>24</v>
      </c>
      <c r="D264" s="15">
        <f>DATE(入出金記録[[#This Row],[年]],入出金記録[[#This Row],[月]],入出金記録[[#This Row],[日]])</f>
        <v>44554</v>
      </c>
      <c r="E264" t="s">
        <v>9</v>
      </c>
      <c r="F264">
        <v>7407</v>
      </c>
      <c r="I264">
        <f>I263+入出金記録[[#This Row],[入金額]]-入出金記録[[#This Row],[出金額]]</f>
        <v>19818014</v>
      </c>
    </row>
    <row r="265" spans="1:9" x14ac:dyDescent="0.7">
      <c r="A265" s="14">
        <v>2022</v>
      </c>
      <c r="B265" s="14">
        <v>1</v>
      </c>
      <c r="C265" s="14">
        <v>1</v>
      </c>
      <c r="D265" s="15">
        <f>DATE(入出金記録[[#This Row],[年]],入出金記録[[#This Row],[月]],入出金記録[[#This Row],[日]])</f>
        <v>44562</v>
      </c>
      <c r="G265" t="s">
        <v>6</v>
      </c>
      <c r="H265">
        <v>250000</v>
      </c>
      <c r="I265">
        <f>I264+入出金記録[[#This Row],[入金額]]-入出金記録[[#This Row],[出金額]]</f>
        <v>19568014</v>
      </c>
    </row>
    <row r="266" spans="1:9" x14ac:dyDescent="0.7">
      <c r="A266" s="14">
        <v>2022</v>
      </c>
      <c r="B266" s="14">
        <v>1</v>
      </c>
      <c r="C266" s="14">
        <v>14</v>
      </c>
      <c r="D266" s="15">
        <f>DATE(入出金記録[[#This Row],[年]],入出金記録[[#This Row],[月]],入出金記録[[#This Row],[日]])</f>
        <v>44575</v>
      </c>
      <c r="G266" t="s">
        <v>7</v>
      </c>
      <c r="H266">
        <v>57924</v>
      </c>
      <c r="I266">
        <f>I265+入出金記録[[#This Row],[入金額]]-入出金記録[[#This Row],[出金額]]</f>
        <v>19510090</v>
      </c>
    </row>
    <row r="267" spans="1:9" x14ac:dyDescent="0.7">
      <c r="A267" s="14">
        <v>2022</v>
      </c>
      <c r="B267" s="14">
        <v>1</v>
      </c>
      <c r="C267" s="14">
        <v>16</v>
      </c>
      <c r="D267" s="15">
        <f>DATE(入出金記録[[#This Row],[年]],入出金記録[[#This Row],[月]],入出金記録[[#This Row],[日]])</f>
        <v>44577</v>
      </c>
      <c r="E267" t="s">
        <v>8</v>
      </c>
      <c r="F267">
        <v>150663</v>
      </c>
      <c r="I267">
        <f>I266+入出金記録[[#This Row],[入金額]]-入出金記録[[#This Row],[出金額]]</f>
        <v>19660753</v>
      </c>
    </row>
    <row r="268" spans="1:9" x14ac:dyDescent="0.7">
      <c r="A268" s="14">
        <v>2022</v>
      </c>
      <c r="B268" s="14">
        <v>1</v>
      </c>
      <c r="C268" s="14">
        <v>26</v>
      </c>
      <c r="D268" s="15">
        <f>DATE(入出金記録[[#This Row],[年]],入出金記録[[#This Row],[月]],入出金記録[[#This Row],[日]])</f>
        <v>44587</v>
      </c>
      <c r="E268" t="s">
        <v>8</v>
      </c>
      <c r="F268">
        <v>167151</v>
      </c>
      <c r="I268">
        <f>I267+入出金記録[[#This Row],[入金額]]-入出金記録[[#This Row],[出金額]]</f>
        <v>19827904</v>
      </c>
    </row>
    <row r="269" spans="1:9" x14ac:dyDescent="0.7">
      <c r="A269" s="14">
        <v>2022</v>
      </c>
      <c r="B269" s="14">
        <v>1</v>
      </c>
      <c r="C269" s="14">
        <v>31</v>
      </c>
      <c r="D269" s="15">
        <f>DATE(入出金記録[[#This Row],[年]],入出金記録[[#This Row],[月]],入出金記録[[#This Row],[日]])</f>
        <v>44592</v>
      </c>
      <c r="E269" t="s">
        <v>9</v>
      </c>
      <c r="F269">
        <v>5330</v>
      </c>
      <c r="I269">
        <f>I268+入出金記録[[#This Row],[入金額]]-入出金記録[[#This Row],[出金額]]</f>
        <v>19833234</v>
      </c>
    </row>
    <row r="270" spans="1:9" x14ac:dyDescent="0.7">
      <c r="A270" s="14">
        <v>2022</v>
      </c>
      <c r="B270" s="14">
        <v>2</v>
      </c>
      <c r="C270" s="14">
        <v>2</v>
      </c>
      <c r="D270" s="15">
        <f>DATE(入出金記録[[#This Row],[年]],入出金記録[[#This Row],[月]],入出金記録[[#This Row],[日]])</f>
        <v>44594</v>
      </c>
      <c r="G270" t="s">
        <v>6</v>
      </c>
      <c r="H270">
        <v>250000</v>
      </c>
      <c r="I270">
        <f>I269+入出金記録[[#This Row],[入金額]]-入出金記録[[#This Row],[出金額]]</f>
        <v>19583234</v>
      </c>
    </row>
    <row r="271" spans="1:9" x14ac:dyDescent="0.7">
      <c r="A271" s="14">
        <v>2022</v>
      </c>
      <c r="B271" s="14">
        <v>2</v>
      </c>
      <c r="C271" s="14">
        <v>7</v>
      </c>
      <c r="D271" s="15">
        <f>DATE(入出金記録[[#This Row],[年]],入出金記録[[#This Row],[月]],入出金記録[[#This Row],[日]])</f>
        <v>44599</v>
      </c>
      <c r="E271" t="s">
        <v>9</v>
      </c>
      <c r="F271">
        <v>1404</v>
      </c>
      <c r="I271">
        <f>I270+入出金記録[[#This Row],[入金額]]-入出金記録[[#This Row],[出金額]]</f>
        <v>19584638</v>
      </c>
    </row>
    <row r="272" spans="1:9" x14ac:dyDescent="0.7">
      <c r="A272" s="14">
        <v>2022</v>
      </c>
      <c r="B272" s="14">
        <v>2</v>
      </c>
      <c r="C272" s="14">
        <v>9</v>
      </c>
      <c r="D272" s="15">
        <f>DATE(入出金記録[[#This Row],[年]],入出金記録[[#This Row],[月]],入出金記録[[#This Row],[日]])</f>
        <v>44601</v>
      </c>
      <c r="G272" t="s">
        <v>10</v>
      </c>
      <c r="H272">
        <v>3928</v>
      </c>
      <c r="I272">
        <f>I271+入出金記録[[#This Row],[入金額]]-入出金記録[[#This Row],[出金額]]</f>
        <v>19580710</v>
      </c>
    </row>
    <row r="273" spans="1:9" x14ac:dyDescent="0.7">
      <c r="A273" s="14">
        <v>2022</v>
      </c>
      <c r="B273" s="14">
        <v>2</v>
      </c>
      <c r="C273" s="14">
        <v>16</v>
      </c>
      <c r="D273" s="15">
        <f>DATE(入出金記録[[#This Row],[年]],入出金記録[[#This Row],[月]],入出金記録[[#This Row],[日]])</f>
        <v>44608</v>
      </c>
      <c r="E273" t="s">
        <v>9</v>
      </c>
      <c r="F273">
        <v>5009</v>
      </c>
      <c r="I273">
        <f>I272+入出金記録[[#This Row],[入金額]]-入出金記録[[#This Row],[出金額]]</f>
        <v>19585719</v>
      </c>
    </row>
    <row r="274" spans="1:9" x14ac:dyDescent="0.7">
      <c r="A274" s="14">
        <v>2022</v>
      </c>
      <c r="B274" s="14">
        <v>2</v>
      </c>
      <c r="C274" s="14">
        <v>23</v>
      </c>
      <c r="D274" s="15">
        <f>DATE(入出金記録[[#This Row],[年]],入出金記録[[#This Row],[月]],入出金記録[[#This Row],[日]])</f>
        <v>44615</v>
      </c>
      <c r="E274" t="s">
        <v>8</v>
      </c>
      <c r="F274">
        <v>204872</v>
      </c>
      <c r="I274">
        <f>I273+入出金記録[[#This Row],[入金額]]-入出金記録[[#This Row],[出金額]]</f>
        <v>19790591</v>
      </c>
    </row>
    <row r="275" spans="1:9" x14ac:dyDescent="0.7">
      <c r="A275" s="14">
        <v>2022</v>
      </c>
      <c r="B275" s="14">
        <v>3</v>
      </c>
      <c r="C275" s="14">
        <v>2</v>
      </c>
      <c r="D275" s="15">
        <f>DATE(入出金記録[[#This Row],[年]],入出金記録[[#This Row],[月]],入出金記録[[#This Row],[日]])</f>
        <v>44622</v>
      </c>
      <c r="G275" t="s">
        <v>6</v>
      </c>
      <c r="H275">
        <v>250000</v>
      </c>
      <c r="I275">
        <f>I274+入出金記録[[#This Row],[入金額]]-入出金記録[[#This Row],[出金額]]</f>
        <v>19540591</v>
      </c>
    </row>
    <row r="276" spans="1:9" x14ac:dyDescent="0.7">
      <c r="A276" s="14">
        <v>2022</v>
      </c>
      <c r="B276" s="14">
        <v>3</v>
      </c>
      <c r="C276" s="14">
        <v>7</v>
      </c>
      <c r="D276" s="15">
        <f>DATE(入出金記録[[#This Row],[年]],入出金記録[[#This Row],[月]],入出金記録[[#This Row],[日]])</f>
        <v>44627</v>
      </c>
      <c r="G276" t="s">
        <v>7</v>
      </c>
      <c r="H276">
        <v>67680</v>
      </c>
      <c r="I276">
        <f>I275+入出金記録[[#This Row],[入金額]]-入出金記録[[#This Row],[出金額]]</f>
        <v>19472911</v>
      </c>
    </row>
    <row r="277" spans="1:9" x14ac:dyDescent="0.7">
      <c r="A277" s="14">
        <v>2022</v>
      </c>
      <c r="B277" s="14">
        <v>3</v>
      </c>
      <c r="C277" s="14">
        <v>10</v>
      </c>
      <c r="D277" s="15">
        <f>DATE(入出金記録[[#This Row],[年]],入出金記録[[#This Row],[月]],入出金記録[[#This Row],[日]])</f>
        <v>44630</v>
      </c>
      <c r="G277" t="s">
        <v>7</v>
      </c>
      <c r="H277">
        <v>72262</v>
      </c>
      <c r="I277">
        <f>I276+入出金記録[[#This Row],[入金額]]-入出金記録[[#This Row],[出金額]]</f>
        <v>19400649</v>
      </c>
    </row>
    <row r="278" spans="1:9" x14ac:dyDescent="0.7">
      <c r="A278" s="14">
        <v>2022</v>
      </c>
      <c r="B278" s="14">
        <v>3</v>
      </c>
      <c r="C278" s="14">
        <v>13</v>
      </c>
      <c r="D278" s="15">
        <f>DATE(入出金記録[[#This Row],[年]],入出金記録[[#This Row],[月]],入出金記録[[#This Row],[日]])</f>
        <v>44633</v>
      </c>
      <c r="G278" t="s">
        <v>7</v>
      </c>
      <c r="H278">
        <v>29090</v>
      </c>
      <c r="I278">
        <f>I277+入出金記録[[#This Row],[入金額]]-入出金記録[[#This Row],[出金額]]</f>
        <v>19371559</v>
      </c>
    </row>
    <row r="279" spans="1:9" x14ac:dyDescent="0.7">
      <c r="A279" s="14">
        <v>2022</v>
      </c>
      <c r="B279" s="14">
        <v>3</v>
      </c>
      <c r="C279" s="14">
        <v>17</v>
      </c>
      <c r="D279" s="15">
        <f>DATE(入出金記録[[#This Row],[年]],入出金記録[[#This Row],[月]],入出金記録[[#This Row],[日]])</f>
        <v>44637</v>
      </c>
      <c r="E279" t="s">
        <v>8</v>
      </c>
      <c r="F279">
        <v>202011</v>
      </c>
      <c r="I279">
        <f>I278+入出金記録[[#This Row],[入金額]]-入出金記録[[#This Row],[出金額]]</f>
        <v>19573570</v>
      </c>
    </row>
    <row r="280" spans="1:9" x14ac:dyDescent="0.7">
      <c r="A280" s="14">
        <v>2022</v>
      </c>
      <c r="B280" s="14">
        <v>3</v>
      </c>
      <c r="C280" s="14">
        <v>20</v>
      </c>
      <c r="D280" s="15">
        <f>DATE(入出金記録[[#This Row],[年]],入出金記録[[#This Row],[月]],入出金記録[[#This Row],[日]])</f>
        <v>44640</v>
      </c>
      <c r="E280" t="s">
        <v>9</v>
      </c>
      <c r="F280">
        <v>2733</v>
      </c>
      <c r="I280">
        <f>I279+入出金記録[[#This Row],[入金額]]-入出金記録[[#This Row],[出金額]]</f>
        <v>19576303</v>
      </c>
    </row>
    <row r="281" spans="1:9" x14ac:dyDescent="0.7">
      <c r="A281" s="14">
        <v>2022</v>
      </c>
      <c r="B281" s="14">
        <v>4</v>
      </c>
      <c r="C281" s="14">
        <v>9</v>
      </c>
      <c r="D281" s="15">
        <f>DATE(入出金記録[[#This Row],[年]],入出金記録[[#This Row],[月]],入出金記録[[#This Row],[日]])</f>
        <v>44660</v>
      </c>
      <c r="G281" t="s">
        <v>6</v>
      </c>
      <c r="H281">
        <v>250000</v>
      </c>
      <c r="I281">
        <f>I280+入出金記録[[#This Row],[入金額]]-入出金記録[[#This Row],[出金額]]</f>
        <v>19326303</v>
      </c>
    </row>
    <row r="282" spans="1:9" x14ac:dyDescent="0.7">
      <c r="A282" s="14">
        <v>2022</v>
      </c>
      <c r="B282" s="14">
        <v>4</v>
      </c>
      <c r="C282" s="14">
        <v>16</v>
      </c>
      <c r="D282" s="15">
        <f>DATE(入出金記録[[#This Row],[年]],入出金記録[[#This Row],[月]],入出金記録[[#This Row],[日]])</f>
        <v>44667</v>
      </c>
      <c r="E282" t="s">
        <v>8</v>
      </c>
      <c r="F282">
        <v>274691</v>
      </c>
      <c r="I282">
        <f>I281+入出金記録[[#This Row],[入金額]]-入出金記録[[#This Row],[出金額]]</f>
        <v>19600994</v>
      </c>
    </row>
    <row r="283" spans="1:9" x14ac:dyDescent="0.7">
      <c r="A283" s="14">
        <v>2022</v>
      </c>
      <c r="B283" s="14">
        <v>4</v>
      </c>
      <c r="C283" s="14">
        <v>17</v>
      </c>
      <c r="D283" s="15">
        <f>DATE(入出金記録[[#This Row],[年]],入出金記録[[#This Row],[月]],入出金記録[[#This Row],[日]])</f>
        <v>44668</v>
      </c>
      <c r="E283" t="s">
        <v>8</v>
      </c>
      <c r="F283">
        <v>166754</v>
      </c>
      <c r="I283">
        <f>I282+入出金記録[[#This Row],[入金額]]-入出金記録[[#This Row],[出金額]]</f>
        <v>19767748</v>
      </c>
    </row>
    <row r="284" spans="1:9" x14ac:dyDescent="0.7">
      <c r="A284" s="14">
        <v>2022</v>
      </c>
      <c r="B284" s="14">
        <v>4</v>
      </c>
      <c r="C284" s="14">
        <v>19</v>
      </c>
      <c r="D284" s="15">
        <f>DATE(入出金記録[[#This Row],[年]],入出金記録[[#This Row],[月]],入出金記録[[#This Row],[日]])</f>
        <v>44670</v>
      </c>
      <c r="E284" t="s">
        <v>8</v>
      </c>
      <c r="F284">
        <v>218925</v>
      </c>
      <c r="I284">
        <f>I283+入出金記録[[#This Row],[入金額]]-入出金記録[[#This Row],[出金額]]</f>
        <v>19986673</v>
      </c>
    </row>
    <row r="285" spans="1:9" x14ac:dyDescent="0.7">
      <c r="A285" s="14">
        <v>2022</v>
      </c>
      <c r="B285" s="14">
        <v>4</v>
      </c>
      <c r="C285" s="14">
        <v>23</v>
      </c>
      <c r="D285" s="15">
        <f>DATE(入出金記録[[#This Row],[年]],入出金記録[[#This Row],[月]],入出金記録[[#This Row],[日]])</f>
        <v>44674</v>
      </c>
      <c r="G285" t="s">
        <v>7</v>
      </c>
      <c r="H285">
        <v>50039</v>
      </c>
      <c r="I285">
        <f>I284+入出金記録[[#This Row],[入金額]]-入出金記録[[#This Row],[出金額]]</f>
        <v>19936634</v>
      </c>
    </row>
    <row r="286" spans="1:9" x14ac:dyDescent="0.7">
      <c r="A286" s="14">
        <v>2022</v>
      </c>
      <c r="B286" s="14">
        <v>5</v>
      </c>
      <c r="C286" s="14">
        <v>2</v>
      </c>
      <c r="D286" s="15">
        <f>DATE(入出金記録[[#This Row],[年]],入出金記録[[#This Row],[月]],入出金記録[[#This Row],[日]])</f>
        <v>44683</v>
      </c>
      <c r="G286" t="s">
        <v>6</v>
      </c>
      <c r="H286">
        <v>250000</v>
      </c>
      <c r="I286">
        <f>I285+入出金記録[[#This Row],[入金額]]-入出金記録[[#This Row],[出金額]]</f>
        <v>19686634</v>
      </c>
    </row>
    <row r="287" spans="1:9" x14ac:dyDescent="0.7">
      <c r="A287" s="14">
        <v>2022</v>
      </c>
      <c r="B287" s="14">
        <v>5</v>
      </c>
      <c r="C287" s="14">
        <v>3</v>
      </c>
      <c r="D287" s="15">
        <f>DATE(入出金記録[[#This Row],[年]],入出金記録[[#This Row],[月]],入出金記録[[#This Row],[日]])</f>
        <v>44684</v>
      </c>
      <c r="E287" t="s">
        <v>8</v>
      </c>
      <c r="F287">
        <v>263304</v>
      </c>
      <c r="I287">
        <f>I286+入出金記録[[#This Row],[入金額]]-入出金記録[[#This Row],[出金額]]</f>
        <v>19949938</v>
      </c>
    </row>
    <row r="288" spans="1:9" x14ac:dyDescent="0.7">
      <c r="A288" s="14">
        <v>2022</v>
      </c>
      <c r="B288" s="14">
        <v>5</v>
      </c>
      <c r="C288" s="14">
        <v>8</v>
      </c>
      <c r="D288" s="15">
        <f>DATE(入出金記録[[#This Row],[年]],入出金記録[[#This Row],[月]],入出金記録[[#This Row],[日]])</f>
        <v>44689</v>
      </c>
      <c r="E288" t="s">
        <v>8</v>
      </c>
      <c r="F288">
        <v>136603</v>
      </c>
      <c r="I288">
        <f>I287+入出金記録[[#This Row],[入金額]]-入出金記録[[#This Row],[出金額]]</f>
        <v>20086541</v>
      </c>
    </row>
    <row r="289" spans="1:9" x14ac:dyDescent="0.7">
      <c r="A289" s="14">
        <v>2022</v>
      </c>
      <c r="B289" s="14">
        <v>5</v>
      </c>
      <c r="C289" s="14">
        <v>10</v>
      </c>
      <c r="D289" s="15">
        <f>DATE(入出金記録[[#This Row],[年]],入出金記録[[#This Row],[月]],入出金記録[[#This Row],[日]])</f>
        <v>44691</v>
      </c>
      <c r="E289" t="s">
        <v>8</v>
      </c>
      <c r="F289">
        <v>285775</v>
      </c>
      <c r="I289">
        <f>I288+入出金記録[[#This Row],[入金額]]-入出金記録[[#This Row],[出金額]]</f>
        <v>20372316</v>
      </c>
    </row>
    <row r="290" spans="1:9" x14ac:dyDescent="0.7">
      <c r="A290" s="14">
        <v>2022</v>
      </c>
      <c r="B290" s="14">
        <v>5</v>
      </c>
      <c r="C290" s="14">
        <v>16</v>
      </c>
      <c r="D290" s="15">
        <f>DATE(入出金記録[[#This Row],[年]],入出金記録[[#This Row],[月]],入出金記録[[#This Row],[日]])</f>
        <v>44697</v>
      </c>
      <c r="G290" t="s">
        <v>7</v>
      </c>
      <c r="H290">
        <v>70822</v>
      </c>
      <c r="I290">
        <f>I289+入出金記録[[#This Row],[入金額]]-入出金記録[[#This Row],[出金額]]</f>
        <v>20301494</v>
      </c>
    </row>
    <row r="291" spans="1:9" x14ac:dyDescent="0.7">
      <c r="A291" s="14">
        <v>2022</v>
      </c>
      <c r="B291" s="14">
        <v>5</v>
      </c>
      <c r="C291" s="14">
        <v>19</v>
      </c>
      <c r="D291" s="15">
        <f>DATE(入出金記録[[#This Row],[年]],入出金記録[[#This Row],[月]],入出金記録[[#This Row],[日]])</f>
        <v>44700</v>
      </c>
      <c r="E291" t="s">
        <v>8</v>
      </c>
      <c r="F291">
        <v>241658</v>
      </c>
      <c r="I291">
        <f>I290+入出金記録[[#This Row],[入金額]]-入出金記録[[#This Row],[出金額]]</f>
        <v>20543152</v>
      </c>
    </row>
    <row r="292" spans="1:9" x14ac:dyDescent="0.7">
      <c r="A292" s="14">
        <v>2022</v>
      </c>
      <c r="B292" s="14">
        <v>5</v>
      </c>
      <c r="C292" s="14">
        <v>19</v>
      </c>
      <c r="D292" s="15">
        <f>DATE(入出金記録[[#This Row],[年]],入出金記録[[#This Row],[月]],入出金記録[[#This Row],[日]])</f>
        <v>44700</v>
      </c>
      <c r="G292" t="s">
        <v>10</v>
      </c>
      <c r="H292">
        <v>1944</v>
      </c>
      <c r="I292">
        <f>I291+入出金記録[[#This Row],[入金額]]-入出金記録[[#This Row],[出金額]]</f>
        <v>20541208</v>
      </c>
    </row>
    <row r="293" spans="1:9" x14ac:dyDescent="0.7">
      <c r="A293" s="14">
        <v>2022</v>
      </c>
      <c r="B293" s="14">
        <v>5</v>
      </c>
      <c r="C293" s="14">
        <v>24</v>
      </c>
      <c r="D293" s="15">
        <f>DATE(入出金記録[[#This Row],[年]],入出金記録[[#This Row],[月]],入出金記録[[#This Row],[日]])</f>
        <v>44705</v>
      </c>
      <c r="G293" t="s">
        <v>10</v>
      </c>
      <c r="H293">
        <v>8517</v>
      </c>
      <c r="I293">
        <f>I292+入出金記録[[#This Row],[入金額]]-入出金記録[[#This Row],[出金額]]</f>
        <v>20532691</v>
      </c>
    </row>
    <row r="294" spans="1:9" x14ac:dyDescent="0.7">
      <c r="A294" s="14">
        <v>2022</v>
      </c>
      <c r="B294" s="14">
        <v>6</v>
      </c>
      <c r="C294" s="14">
        <v>5</v>
      </c>
      <c r="D294" s="15">
        <f>DATE(入出金記録[[#This Row],[年]],入出金記録[[#This Row],[月]],入出金記録[[#This Row],[日]])</f>
        <v>44717</v>
      </c>
      <c r="G294" t="s">
        <v>6</v>
      </c>
      <c r="H294">
        <v>250000</v>
      </c>
      <c r="I294">
        <f>I293+入出金記録[[#This Row],[入金額]]-入出金記録[[#This Row],[出金額]]</f>
        <v>20282691</v>
      </c>
    </row>
    <row r="295" spans="1:9" x14ac:dyDescent="0.7">
      <c r="A295" s="14">
        <v>2022</v>
      </c>
      <c r="B295" s="14">
        <v>6</v>
      </c>
      <c r="C295" s="14">
        <v>6</v>
      </c>
      <c r="D295" s="15">
        <f>DATE(入出金記録[[#This Row],[年]],入出金記録[[#This Row],[月]],入出金記録[[#This Row],[日]])</f>
        <v>44718</v>
      </c>
      <c r="G295" t="s">
        <v>7</v>
      </c>
      <c r="H295">
        <v>34537</v>
      </c>
      <c r="I295">
        <f>I294+入出金記録[[#This Row],[入金額]]-入出金記録[[#This Row],[出金額]]</f>
        <v>20248154</v>
      </c>
    </row>
    <row r="296" spans="1:9" x14ac:dyDescent="0.7">
      <c r="A296" s="14">
        <v>2022</v>
      </c>
      <c r="B296" s="14">
        <v>6</v>
      </c>
      <c r="C296" s="14">
        <v>13</v>
      </c>
      <c r="D296" s="15">
        <f>DATE(入出金記録[[#This Row],[年]],入出金記録[[#This Row],[月]],入出金記録[[#This Row],[日]])</f>
        <v>44725</v>
      </c>
      <c r="E296" t="s">
        <v>9</v>
      </c>
      <c r="F296">
        <v>3417</v>
      </c>
      <c r="I296">
        <f>I295+入出金記録[[#This Row],[入金額]]-入出金記録[[#This Row],[出金額]]</f>
        <v>20251571</v>
      </c>
    </row>
    <row r="297" spans="1:9" x14ac:dyDescent="0.7">
      <c r="A297" s="14">
        <v>2022</v>
      </c>
      <c r="B297" s="14">
        <v>6</v>
      </c>
      <c r="C297" s="14">
        <v>16</v>
      </c>
      <c r="D297" s="15">
        <f>DATE(入出金記録[[#This Row],[年]],入出金記録[[#This Row],[月]],入出金記録[[#This Row],[日]])</f>
        <v>44728</v>
      </c>
      <c r="G297" t="s">
        <v>10</v>
      </c>
      <c r="H297">
        <v>6833</v>
      </c>
      <c r="I297">
        <f>I296+入出金記録[[#This Row],[入金額]]-入出金記録[[#This Row],[出金額]]</f>
        <v>20244738</v>
      </c>
    </row>
    <row r="298" spans="1:9" x14ac:dyDescent="0.7">
      <c r="A298" s="14">
        <v>2022</v>
      </c>
      <c r="B298" s="14">
        <v>6</v>
      </c>
      <c r="C298" s="14">
        <v>17</v>
      </c>
      <c r="D298" s="15">
        <f>DATE(入出金記録[[#This Row],[年]],入出金記録[[#This Row],[月]],入出金記録[[#This Row],[日]])</f>
        <v>44729</v>
      </c>
      <c r="E298" t="s">
        <v>9</v>
      </c>
      <c r="F298">
        <v>6803</v>
      </c>
      <c r="I298">
        <f>I297+入出金記録[[#This Row],[入金額]]-入出金記録[[#This Row],[出金額]]</f>
        <v>20251541</v>
      </c>
    </row>
    <row r="299" spans="1:9" x14ac:dyDescent="0.7">
      <c r="A299" s="14">
        <v>2022</v>
      </c>
      <c r="B299" s="14">
        <v>6</v>
      </c>
      <c r="C299" s="14">
        <v>19</v>
      </c>
      <c r="D299" s="15">
        <f>DATE(入出金記録[[#This Row],[年]],入出金記録[[#This Row],[月]],入出金記録[[#This Row],[日]])</f>
        <v>44731</v>
      </c>
      <c r="E299" t="s">
        <v>9</v>
      </c>
      <c r="F299">
        <v>7759</v>
      </c>
      <c r="I299">
        <f>I298+入出金記録[[#This Row],[入金額]]-入出金記録[[#This Row],[出金額]]</f>
        <v>20259300</v>
      </c>
    </row>
    <row r="300" spans="1:9" x14ac:dyDescent="0.7">
      <c r="A300" s="14">
        <v>2022</v>
      </c>
      <c r="B300" s="14">
        <v>6</v>
      </c>
      <c r="C300" s="14">
        <v>19</v>
      </c>
      <c r="D300" s="15">
        <f>DATE(入出金記録[[#This Row],[年]],入出金記録[[#This Row],[月]],入出金記録[[#This Row],[日]])</f>
        <v>44731</v>
      </c>
      <c r="E300" t="s">
        <v>8</v>
      </c>
      <c r="F300">
        <v>203881</v>
      </c>
      <c r="I300">
        <f>I299+入出金記録[[#This Row],[入金額]]-入出金記録[[#This Row],[出金額]]</f>
        <v>20463181</v>
      </c>
    </row>
    <row r="301" spans="1:9" x14ac:dyDescent="0.7">
      <c r="A301" s="14">
        <v>2022</v>
      </c>
      <c r="B301" s="14">
        <v>6</v>
      </c>
      <c r="C301" s="14">
        <v>19</v>
      </c>
      <c r="D301" s="15">
        <f>DATE(入出金記録[[#This Row],[年]],入出金記録[[#This Row],[月]],入出金記録[[#This Row],[日]])</f>
        <v>44731</v>
      </c>
      <c r="E301" t="s">
        <v>8</v>
      </c>
      <c r="F301">
        <v>168061</v>
      </c>
      <c r="I301">
        <f>I300+入出金記録[[#This Row],[入金額]]-入出金記録[[#This Row],[出金額]]</f>
        <v>20631242</v>
      </c>
    </row>
    <row r="302" spans="1:9" x14ac:dyDescent="0.7">
      <c r="A302" s="14">
        <v>2022</v>
      </c>
      <c r="B302" s="14">
        <v>6</v>
      </c>
      <c r="C302" s="14">
        <v>21</v>
      </c>
      <c r="D302" s="15">
        <f>DATE(入出金記録[[#This Row],[年]],入出金記録[[#This Row],[月]],入出金記録[[#This Row],[日]])</f>
        <v>44733</v>
      </c>
      <c r="G302" t="s">
        <v>7</v>
      </c>
      <c r="H302">
        <v>53932</v>
      </c>
      <c r="I302">
        <f>I301+入出金記録[[#This Row],[入金額]]-入出金記録[[#This Row],[出金額]]</f>
        <v>20577310</v>
      </c>
    </row>
    <row r="303" spans="1:9" x14ac:dyDescent="0.7">
      <c r="A303" s="14">
        <v>2022</v>
      </c>
      <c r="B303" s="14">
        <v>6</v>
      </c>
      <c r="C303" s="14">
        <v>23</v>
      </c>
      <c r="D303" s="15">
        <f>DATE(入出金記録[[#This Row],[年]],入出金記録[[#This Row],[月]],入出金記録[[#This Row],[日]])</f>
        <v>44735</v>
      </c>
      <c r="G303" t="s">
        <v>7</v>
      </c>
      <c r="H303">
        <v>78443</v>
      </c>
      <c r="I303">
        <f>I302+入出金記録[[#This Row],[入金額]]-入出金記録[[#This Row],[出金額]]</f>
        <v>20498867</v>
      </c>
    </row>
    <row r="304" spans="1:9" x14ac:dyDescent="0.7">
      <c r="A304" s="14">
        <v>2022</v>
      </c>
      <c r="B304" s="14">
        <v>6</v>
      </c>
      <c r="C304" s="14">
        <v>27</v>
      </c>
      <c r="D304" s="15">
        <f>DATE(入出金記録[[#This Row],[年]],入出金記録[[#This Row],[月]],入出金記録[[#This Row],[日]])</f>
        <v>44739</v>
      </c>
      <c r="E304" t="s">
        <v>9</v>
      </c>
      <c r="F304">
        <v>8754</v>
      </c>
      <c r="I304">
        <f>I303+入出金記録[[#This Row],[入金額]]-入出金記録[[#This Row],[出金額]]</f>
        <v>20507621</v>
      </c>
    </row>
    <row r="305" spans="1:9" x14ac:dyDescent="0.7">
      <c r="A305" s="14">
        <v>2022</v>
      </c>
      <c r="B305" s="14">
        <v>6</v>
      </c>
      <c r="C305" s="14">
        <v>30</v>
      </c>
      <c r="D305" s="15">
        <f>DATE(入出金記録[[#This Row],[年]],入出金記録[[#This Row],[月]],入出金記録[[#This Row],[日]])</f>
        <v>44742</v>
      </c>
      <c r="E305" t="s">
        <v>9</v>
      </c>
      <c r="F305">
        <v>3119</v>
      </c>
      <c r="I305">
        <f>I304+入出金記録[[#This Row],[入金額]]-入出金記録[[#This Row],[出金額]]</f>
        <v>20510740</v>
      </c>
    </row>
    <row r="306" spans="1:9" x14ac:dyDescent="0.7">
      <c r="A306" s="14">
        <v>2022</v>
      </c>
      <c r="B306" s="14">
        <v>7</v>
      </c>
      <c r="C306" s="14">
        <v>10</v>
      </c>
      <c r="D306" s="15">
        <f>DATE(入出金記録[[#This Row],[年]],入出金記録[[#This Row],[月]],入出金記録[[#This Row],[日]])</f>
        <v>44752</v>
      </c>
      <c r="G306" t="s">
        <v>6</v>
      </c>
      <c r="H306">
        <v>250000</v>
      </c>
      <c r="I306">
        <f>I305+入出金記録[[#This Row],[入金額]]-入出金記録[[#This Row],[出金額]]</f>
        <v>20260740</v>
      </c>
    </row>
    <row r="307" spans="1:9" x14ac:dyDescent="0.7">
      <c r="A307" s="14">
        <v>2022</v>
      </c>
      <c r="B307" s="14">
        <v>7</v>
      </c>
      <c r="C307" s="14">
        <v>11</v>
      </c>
      <c r="D307" s="15">
        <f>DATE(入出金記録[[#This Row],[年]],入出金記録[[#This Row],[月]],入出金記録[[#This Row],[日]])</f>
        <v>44753</v>
      </c>
      <c r="E307" t="s">
        <v>8</v>
      </c>
      <c r="F307">
        <v>277296</v>
      </c>
      <c r="I307">
        <f>I306+入出金記録[[#This Row],[入金額]]-入出金記録[[#This Row],[出金額]]</f>
        <v>20538036</v>
      </c>
    </row>
    <row r="308" spans="1:9" x14ac:dyDescent="0.7">
      <c r="A308" s="14">
        <v>2022</v>
      </c>
      <c r="B308" s="14">
        <v>7</v>
      </c>
      <c r="C308" s="14">
        <v>12</v>
      </c>
      <c r="D308" s="15">
        <f>DATE(入出金記録[[#This Row],[年]],入出金記録[[#This Row],[月]],入出金記録[[#This Row],[日]])</f>
        <v>44754</v>
      </c>
      <c r="G308" t="s">
        <v>10</v>
      </c>
      <c r="H308">
        <v>5568</v>
      </c>
      <c r="I308">
        <f>I307+入出金記録[[#This Row],[入金額]]-入出金記録[[#This Row],[出金額]]</f>
        <v>20532468</v>
      </c>
    </row>
    <row r="309" spans="1:9" x14ac:dyDescent="0.7">
      <c r="A309" s="14">
        <v>2022</v>
      </c>
      <c r="B309" s="14">
        <v>7</v>
      </c>
      <c r="C309" s="14">
        <v>12</v>
      </c>
      <c r="D309" s="15">
        <f>DATE(入出金記録[[#This Row],[年]],入出金記録[[#This Row],[月]],入出金記録[[#This Row],[日]])</f>
        <v>44754</v>
      </c>
      <c r="G309" t="s">
        <v>10</v>
      </c>
      <c r="H309">
        <v>7581</v>
      </c>
      <c r="I309">
        <f>I308+入出金記録[[#This Row],[入金額]]-入出金記録[[#This Row],[出金額]]</f>
        <v>20524887</v>
      </c>
    </row>
    <row r="310" spans="1:9" x14ac:dyDescent="0.7">
      <c r="A310" s="14">
        <v>2022</v>
      </c>
      <c r="B310" s="14">
        <v>7</v>
      </c>
      <c r="C310" s="14">
        <v>18</v>
      </c>
      <c r="D310" s="15">
        <f>DATE(入出金記録[[#This Row],[年]],入出金記録[[#This Row],[月]],入出金記録[[#This Row],[日]])</f>
        <v>44760</v>
      </c>
      <c r="E310" t="s">
        <v>8</v>
      </c>
      <c r="F310">
        <v>214383</v>
      </c>
      <c r="I310">
        <f>I309+入出金記録[[#This Row],[入金額]]-入出金記録[[#This Row],[出金額]]</f>
        <v>20739270</v>
      </c>
    </row>
    <row r="311" spans="1:9" x14ac:dyDescent="0.7">
      <c r="A311" s="14">
        <v>2022</v>
      </c>
      <c r="B311" s="14">
        <v>7</v>
      </c>
      <c r="C311" s="14">
        <v>22</v>
      </c>
      <c r="D311" s="15">
        <f>DATE(入出金記録[[#This Row],[年]],入出金記録[[#This Row],[月]],入出金記録[[#This Row],[日]])</f>
        <v>44764</v>
      </c>
      <c r="G311" t="s">
        <v>7</v>
      </c>
      <c r="H311">
        <v>26175</v>
      </c>
      <c r="I311">
        <f>I310+入出金記録[[#This Row],[入金額]]-入出金記録[[#This Row],[出金額]]</f>
        <v>20713095</v>
      </c>
    </row>
    <row r="312" spans="1:9" x14ac:dyDescent="0.7">
      <c r="A312" s="14">
        <v>2022</v>
      </c>
      <c r="B312" s="14">
        <v>8</v>
      </c>
      <c r="C312" s="14">
        <v>16</v>
      </c>
      <c r="D312" s="15">
        <f>DATE(入出金記録[[#This Row],[年]],入出金記録[[#This Row],[月]],入出金記録[[#This Row],[日]])</f>
        <v>44789</v>
      </c>
      <c r="G312" t="s">
        <v>6</v>
      </c>
      <c r="H312">
        <v>250000</v>
      </c>
      <c r="I312">
        <f>I311+入出金記録[[#This Row],[入金額]]-入出金記録[[#This Row],[出金額]]</f>
        <v>20463095</v>
      </c>
    </row>
    <row r="313" spans="1:9" x14ac:dyDescent="0.7">
      <c r="A313" s="14">
        <v>2022</v>
      </c>
      <c r="B313" s="14">
        <v>8</v>
      </c>
      <c r="C313" s="14">
        <v>22</v>
      </c>
      <c r="D313" s="15">
        <f>DATE(入出金記録[[#This Row],[年]],入出金記録[[#This Row],[月]],入出金記録[[#This Row],[日]])</f>
        <v>44795</v>
      </c>
      <c r="E313" t="s">
        <v>8</v>
      </c>
      <c r="F313">
        <v>240110</v>
      </c>
      <c r="I313">
        <f>I312+入出金記録[[#This Row],[入金額]]-入出金記録[[#This Row],[出金額]]</f>
        <v>20703205</v>
      </c>
    </row>
    <row r="314" spans="1:9" x14ac:dyDescent="0.7">
      <c r="A314" s="14">
        <v>2022</v>
      </c>
      <c r="B314" s="14">
        <v>8</v>
      </c>
      <c r="C314" s="14">
        <v>23</v>
      </c>
      <c r="D314" s="15">
        <f>DATE(入出金記録[[#This Row],[年]],入出金記録[[#This Row],[月]],入出金記録[[#This Row],[日]])</f>
        <v>44796</v>
      </c>
      <c r="E314" t="s">
        <v>9</v>
      </c>
      <c r="F314">
        <v>8632</v>
      </c>
      <c r="I314">
        <f>I313+入出金記録[[#This Row],[入金額]]-入出金記録[[#This Row],[出金額]]</f>
        <v>20711837</v>
      </c>
    </row>
    <row r="315" spans="1:9" x14ac:dyDescent="0.7">
      <c r="A315" s="14">
        <v>2022</v>
      </c>
      <c r="B315" s="14">
        <v>8</v>
      </c>
      <c r="C315" s="14">
        <v>25</v>
      </c>
      <c r="D315" s="15">
        <f>DATE(入出金記録[[#This Row],[年]],入出金記録[[#This Row],[月]],入出金記録[[#This Row],[日]])</f>
        <v>44798</v>
      </c>
      <c r="E315" t="s">
        <v>9</v>
      </c>
      <c r="F315">
        <v>9877</v>
      </c>
      <c r="I315">
        <f>I314+入出金記録[[#This Row],[入金額]]-入出金記録[[#This Row],[出金額]]</f>
        <v>20721714</v>
      </c>
    </row>
    <row r="316" spans="1:9" x14ac:dyDescent="0.7">
      <c r="A316" s="14">
        <v>2022</v>
      </c>
      <c r="B316" s="14">
        <v>8</v>
      </c>
      <c r="C316" s="14">
        <v>25</v>
      </c>
      <c r="D316" s="15">
        <f>DATE(入出金記録[[#This Row],[年]],入出金記録[[#This Row],[月]],入出金記録[[#This Row],[日]])</f>
        <v>44798</v>
      </c>
      <c r="G316" t="s">
        <v>7</v>
      </c>
      <c r="H316">
        <v>44929</v>
      </c>
      <c r="I316">
        <f>I315+入出金記録[[#This Row],[入金額]]-入出金記録[[#This Row],[出金額]]</f>
        <v>20676785</v>
      </c>
    </row>
    <row r="317" spans="1:9" x14ac:dyDescent="0.7">
      <c r="A317" s="14">
        <v>2022</v>
      </c>
      <c r="B317" s="14">
        <v>8</v>
      </c>
      <c r="C317" s="14">
        <v>25</v>
      </c>
      <c r="D317" s="15">
        <f>DATE(入出金記録[[#This Row],[年]],入出金記録[[#This Row],[月]],入出金記録[[#This Row],[日]])</f>
        <v>44798</v>
      </c>
      <c r="G317" t="s">
        <v>7</v>
      </c>
      <c r="H317">
        <v>41461</v>
      </c>
      <c r="I317">
        <f>I316+入出金記録[[#This Row],[入金額]]-入出金記録[[#This Row],[出金額]]</f>
        <v>20635324</v>
      </c>
    </row>
    <row r="318" spans="1:9" x14ac:dyDescent="0.7">
      <c r="A318" s="14">
        <v>2022</v>
      </c>
      <c r="B318" s="14">
        <v>8</v>
      </c>
      <c r="C318" s="14">
        <v>26</v>
      </c>
      <c r="D318" s="15">
        <f>DATE(入出金記録[[#This Row],[年]],入出金記録[[#This Row],[月]],入出金記録[[#This Row],[日]])</f>
        <v>44799</v>
      </c>
      <c r="E318" t="s">
        <v>8</v>
      </c>
      <c r="F318">
        <v>198473</v>
      </c>
      <c r="I318">
        <f>I317+入出金記録[[#This Row],[入金額]]-入出金記録[[#This Row],[出金額]]</f>
        <v>20833797</v>
      </c>
    </row>
    <row r="319" spans="1:9" x14ac:dyDescent="0.7">
      <c r="A319" s="14">
        <v>2022</v>
      </c>
      <c r="B319" s="14">
        <v>8</v>
      </c>
      <c r="C319" s="14">
        <v>26</v>
      </c>
      <c r="D319" s="15">
        <f>DATE(入出金記録[[#This Row],[年]],入出金記録[[#This Row],[月]],入出金記録[[#This Row],[日]])</f>
        <v>44799</v>
      </c>
      <c r="E319" t="s">
        <v>8</v>
      </c>
      <c r="F319">
        <v>116957</v>
      </c>
      <c r="I319">
        <f>I318+入出金記録[[#This Row],[入金額]]-入出金記録[[#This Row],[出金額]]</f>
        <v>20950754</v>
      </c>
    </row>
    <row r="320" spans="1:9" x14ac:dyDescent="0.7">
      <c r="A320" s="14">
        <v>2022</v>
      </c>
      <c r="B320" s="14">
        <v>9</v>
      </c>
      <c r="C320" s="14">
        <v>8</v>
      </c>
      <c r="D320" s="15">
        <f>DATE(入出金記録[[#This Row],[年]],入出金記録[[#This Row],[月]],入出金記録[[#This Row],[日]])</f>
        <v>44812</v>
      </c>
      <c r="G320" t="s">
        <v>6</v>
      </c>
      <c r="H320">
        <v>250000</v>
      </c>
      <c r="I320">
        <f>I319+入出金記録[[#This Row],[入金額]]-入出金記録[[#This Row],[出金額]]</f>
        <v>20700754</v>
      </c>
    </row>
    <row r="321" spans="1:9" x14ac:dyDescent="0.7">
      <c r="A321" s="14">
        <v>2022</v>
      </c>
      <c r="B321" s="14">
        <v>9</v>
      </c>
      <c r="C321" s="14">
        <v>10</v>
      </c>
      <c r="D321" s="15">
        <f>DATE(入出金記録[[#This Row],[年]],入出金記録[[#This Row],[月]],入出金記録[[#This Row],[日]])</f>
        <v>44814</v>
      </c>
      <c r="E321" t="s">
        <v>8</v>
      </c>
      <c r="F321">
        <v>288481</v>
      </c>
      <c r="I321">
        <f>I320+入出金記録[[#This Row],[入金額]]-入出金記録[[#This Row],[出金額]]</f>
        <v>20989235</v>
      </c>
    </row>
    <row r="322" spans="1:9" x14ac:dyDescent="0.7">
      <c r="A322" s="14">
        <v>2022</v>
      </c>
      <c r="B322" s="14">
        <v>9</v>
      </c>
      <c r="C322" s="14">
        <v>15</v>
      </c>
      <c r="D322" s="15">
        <f>DATE(入出金記録[[#This Row],[年]],入出金記録[[#This Row],[月]],入出金記録[[#This Row],[日]])</f>
        <v>44819</v>
      </c>
      <c r="E322" t="s">
        <v>9</v>
      </c>
      <c r="F322">
        <v>4643</v>
      </c>
      <c r="I322">
        <f>I321+入出金記録[[#This Row],[入金額]]-入出金記録[[#This Row],[出金額]]</f>
        <v>20993878</v>
      </c>
    </row>
    <row r="323" spans="1:9" x14ac:dyDescent="0.7">
      <c r="A323" s="14">
        <v>2022</v>
      </c>
      <c r="B323" s="14">
        <v>9</v>
      </c>
      <c r="C323" s="14">
        <v>29</v>
      </c>
      <c r="D323" s="15">
        <f>DATE(入出金記録[[#This Row],[年]],入出金記録[[#This Row],[月]],入出金記録[[#This Row],[日]])</f>
        <v>44833</v>
      </c>
      <c r="E323" t="s">
        <v>9</v>
      </c>
      <c r="F323">
        <v>7028</v>
      </c>
      <c r="I323">
        <f>I322+入出金記録[[#This Row],[入金額]]-入出金記録[[#This Row],[出金額]]</f>
        <v>21000906</v>
      </c>
    </row>
    <row r="324" spans="1:9" x14ac:dyDescent="0.7">
      <c r="A324" s="14">
        <v>2022</v>
      </c>
      <c r="B324" s="14">
        <v>9</v>
      </c>
      <c r="C324" s="14">
        <v>30</v>
      </c>
      <c r="D324" s="15">
        <f>DATE(入出金記録[[#This Row],[年]],入出金記録[[#This Row],[月]],入出金記録[[#This Row],[日]])</f>
        <v>44834</v>
      </c>
      <c r="G324" t="s">
        <v>7</v>
      </c>
      <c r="H324">
        <v>77559</v>
      </c>
      <c r="I324">
        <f>I323+入出金記録[[#This Row],[入金額]]-入出金記録[[#This Row],[出金額]]</f>
        <v>20923347</v>
      </c>
    </row>
    <row r="325" spans="1:9" x14ac:dyDescent="0.7">
      <c r="A325" s="14">
        <v>2022</v>
      </c>
      <c r="B325" s="14">
        <v>10</v>
      </c>
      <c r="C325" s="14">
        <v>6</v>
      </c>
      <c r="D325" s="15">
        <f>DATE(入出金記録[[#This Row],[年]],入出金記録[[#This Row],[月]],入出金記録[[#This Row],[日]])</f>
        <v>44840</v>
      </c>
      <c r="G325" t="s">
        <v>6</v>
      </c>
      <c r="H325">
        <v>250000</v>
      </c>
      <c r="I325">
        <f>I324+入出金記録[[#This Row],[入金額]]-入出金記録[[#This Row],[出金額]]</f>
        <v>20673347</v>
      </c>
    </row>
    <row r="326" spans="1:9" x14ac:dyDescent="0.7">
      <c r="A326" s="14">
        <v>2022</v>
      </c>
      <c r="B326" s="14">
        <v>10</v>
      </c>
      <c r="C326" s="14">
        <v>11</v>
      </c>
      <c r="D326" s="15">
        <f>DATE(入出金記録[[#This Row],[年]],入出金記録[[#This Row],[月]],入出金記録[[#This Row],[日]])</f>
        <v>44845</v>
      </c>
      <c r="E326" t="s">
        <v>9</v>
      </c>
      <c r="F326">
        <v>155</v>
      </c>
      <c r="I326">
        <f>I325+入出金記録[[#This Row],[入金額]]-入出金記録[[#This Row],[出金額]]</f>
        <v>20673502</v>
      </c>
    </row>
    <row r="327" spans="1:9" x14ac:dyDescent="0.7">
      <c r="A327" s="14">
        <v>2022</v>
      </c>
      <c r="B327" s="14">
        <v>10</v>
      </c>
      <c r="C327" s="14">
        <v>11</v>
      </c>
      <c r="D327" s="15">
        <f>DATE(入出金記録[[#This Row],[年]],入出金記録[[#This Row],[月]],入出金記録[[#This Row],[日]])</f>
        <v>44845</v>
      </c>
      <c r="E327" t="s">
        <v>8</v>
      </c>
      <c r="F327">
        <v>229782</v>
      </c>
      <c r="I327">
        <f>I326+入出金記録[[#This Row],[入金額]]-入出金記録[[#This Row],[出金額]]</f>
        <v>20903284</v>
      </c>
    </row>
    <row r="328" spans="1:9" x14ac:dyDescent="0.7">
      <c r="A328" s="14">
        <v>2022</v>
      </c>
      <c r="B328" s="14">
        <v>10</v>
      </c>
      <c r="C328" s="14">
        <v>22</v>
      </c>
      <c r="D328" s="15">
        <f>DATE(入出金記録[[#This Row],[年]],入出金記録[[#This Row],[月]],入出金記録[[#This Row],[日]])</f>
        <v>44856</v>
      </c>
      <c r="G328" t="s">
        <v>7</v>
      </c>
      <c r="H328">
        <v>50461</v>
      </c>
      <c r="I328">
        <f>I327+入出金記録[[#This Row],[入金額]]-入出金記録[[#This Row],[出金額]]</f>
        <v>20852823</v>
      </c>
    </row>
    <row r="329" spans="1:9" x14ac:dyDescent="0.7">
      <c r="A329" s="14">
        <v>2022</v>
      </c>
      <c r="B329" s="14">
        <v>10</v>
      </c>
      <c r="C329" s="14">
        <v>26</v>
      </c>
      <c r="D329" s="15">
        <f>DATE(入出金記録[[#This Row],[年]],入出金記録[[#This Row],[月]],入出金記録[[#This Row],[日]])</f>
        <v>44860</v>
      </c>
      <c r="G329" t="s">
        <v>10</v>
      </c>
      <c r="H329">
        <v>9992</v>
      </c>
      <c r="I329">
        <f>I328+入出金記録[[#This Row],[入金額]]-入出金記録[[#This Row],[出金額]]</f>
        <v>20842831</v>
      </c>
    </row>
    <row r="330" spans="1:9" x14ac:dyDescent="0.7">
      <c r="A330" s="14">
        <v>2022</v>
      </c>
      <c r="B330" s="14">
        <v>11</v>
      </c>
      <c r="C330" s="14">
        <v>1</v>
      </c>
      <c r="D330" s="15">
        <f>DATE(入出金記録[[#This Row],[年]],入出金記録[[#This Row],[月]],入出金記録[[#This Row],[日]])</f>
        <v>44866</v>
      </c>
      <c r="G330" t="s">
        <v>10</v>
      </c>
      <c r="H330">
        <v>8682</v>
      </c>
      <c r="I330">
        <f>I329+入出金記録[[#This Row],[入金額]]-入出金記録[[#This Row],[出金額]]</f>
        <v>20834149</v>
      </c>
    </row>
    <row r="331" spans="1:9" x14ac:dyDescent="0.7">
      <c r="A331" s="14">
        <v>2022</v>
      </c>
      <c r="B331" s="14">
        <v>11</v>
      </c>
      <c r="C331" s="14">
        <v>1</v>
      </c>
      <c r="D331" s="15">
        <f>DATE(入出金記録[[#This Row],[年]],入出金記録[[#This Row],[月]],入出金記録[[#This Row],[日]])</f>
        <v>44866</v>
      </c>
      <c r="G331" t="s">
        <v>6</v>
      </c>
      <c r="H331">
        <v>250000</v>
      </c>
      <c r="I331">
        <f>I330+入出金記録[[#This Row],[入金額]]-入出金記録[[#This Row],[出金額]]</f>
        <v>20584149</v>
      </c>
    </row>
    <row r="332" spans="1:9" x14ac:dyDescent="0.7">
      <c r="A332" s="14">
        <v>2022</v>
      </c>
      <c r="B332" s="14">
        <v>11</v>
      </c>
      <c r="C332" s="14">
        <v>5</v>
      </c>
      <c r="D332" s="15">
        <f>DATE(入出金記録[[#This Row],[年]],入出金記録[[#This Row],[月]],入出金記録[[#This Row],[日]])</f>
        <v>44870</v>
      </c>
      <c r="E332" t="s">
        <v>9</v>
      </c>
      <c r="F332">
        <v>2796</v>
      </c>
      <c r="I332">
        <f>I331+入出金記録[[#This Row],[入金額]]-入出金記録[[#This Row],[出金額]]</f>
        <v>20586945</v>
      </c>
    </row>
    <row r="333" spans="1:9" x14ac:dyDescent="0.7">
      <c r="A333" s="14">
        <v>2022</v>
      </c>
      <c r="B333" s="14">
        <v>11</v>
      </c>
      <c r="C333" s="14">
        <v>5</v>
      </c>
      <c r="D333" s="15">
        <f>DATE(入出金記録[[#This Row],[年]],入出金記録[[#This Row],[月]],入出金記録[[#This Row],[日]])</f>
        <v>44870</v>
      </c>
      <c r="E333" t="s">
        <v>8</v>
      </c>
      <c r="F333">
        <v>242549</v>
      </c>
      <c r="I333">
        <f>I332+入出金記録[[#This Row],[入金額]]-入出金記録[[#This Row],[出金額]]</f>
        <v>20829494</v>
      </c>
    </row>
    <row r="334" spans="1:9" x14ac:dyDescent="0.7">
      <c r="A334" s="14">
        <v>2022</v>
      </c>
      <c r="B334" s="14">
        <v>11</v>
      </c>
      <c r="C334" s="14">
        <v>16</v>
      </c>
      <c r="D334" s="15">
        <f>DATE(入出金記録[[#This Row],[年]],入出金記録[[#This Row],[月]],入出金記録[[#This Row],[日]])</f>
        <v>44881</v>
      </c>
      <c r="E334" t="s">
        <v>8</v>
      </c>
      <c r="F334">
        <v>154434</v>
      </c>
      <c r="I334">
        <f>I333+入出金記録[[#This Row],[入金額]]-入出金記録[[#This Row],[出金額]]</f>
        <v>20983928</v>
      </c>
    </row>
    <row r="335" spans="1:9" x14ac:dyDescent="0.7">
      <c r="A335" s="14">
        <v>2022</v>
      </c>
      <c r="B335" s="14">
        <v>11</v>
      </c>
      <c r="C335" s="14">
        <v>16</v>
      </c>
      <c r="D335" s="15">
        <f>DATE(入出金記録[[#This Row],[年]],入出金記録[[#This Row],[月]],入出金記録[[#This Row],[日]])</f>
        <v>44881</v>
      </c>
      <c r="G335" t="s">
        <v>10</v>
      </c>
      <c r="H335">
        <v>8721</v>
      </c>
      <c r="I335">
        <f>I334+入出金記録[[#This Row],[入金額]]-入出金記録[[#This Row],[出金額]]</f>
        <v>20975207</v>
      </c>
    </row>
    <row r="336" spans="1:9" x14ac:dyDescent="0.7">
      <c r="A336" s="14">
        <v>2022</v>
      </c>
      <c r="B336" s="14">
        <v>11</v>
      </c>
      <c r="C336" s="14">
        <v>26</v>
      </c>
      <c r="D336" s="15">
        <f>DATE(入出金記録[[#This Row],[年]],入出金記録[[#This Row],[月]],入出金記録[[#This Row],[日]])</f>
        <v>44891</v>
      </c>
      <c r="E336" t="s">
        <v>8</v>
      </c>
      <c r="F336">
        <v>275535</v>
      </c>
      <c r="I336">
        <f>I335+入出金記録[[#This Row],[入金額]]-入出金記録[[#This Row],[出金額]]</f>
        <v>21250742</v>
      </c>
    </row>
    <row r="337" spans="1:9" x14ac:dyDescent="0.7">
      <c r="A337" s="14">
        <v>2022</v>
      </c>
      <c r="B337" s="14">
        <v>11</v>
      </c>
      <c r="C337" s="14">
        <v>28</v>
      </c>
      <c r="D337" s="15">
        <f>DATE(入出金記録[[#This Row],[年]],入出金記録[[#This Row],[月]],入出金記録[[#This Row],[日]])</f>
        <v>44893</v>
      </c>
      <c r="G337" t="s">
        <v>7</v>
      </c>
      <c r="H337">
        <v>69305</v>
      </c>
      <c r="I337">
        <f>I336+入出金記録[[#This Row],[入金額]]-入出金記録[[#This Row],[出金額]]</f>
        <v>21181437</v>
      </c>
    </row>
    <row r="338" spans="1:9" x14ac:dyDescent="0.7">
      <c r="A338" s="14">
        <v>2022</v>
      </c>
      <c r="B338" s="14">
        <v>12</v>
      </c>
      <c r="C338" s="14">
        <v>5</v>
      </c>
      <c r="D338" s="15">
        <f>DATE(入出金記録[[#This Row],[年]],入出金記録[[#This Row],[月]],入出金記録[[#This Row],[日]])</f>
        <v>44900</v>
      </c>
      <c r="G338" t="s">
        <v>6</v>
      </c>
      <c r="H338">
        <v>250000</v>
      </c>
      <c r="I338">
        <f>I337+入出金記録[[#This Row],[入金額]]-入出金記録[[#This Row],[出金額]]</f>
        <v>20931437</v>
      </c>
    </row>
    <row r="339" spans="1:9" x14ac:dyDescent="0.7">
      <c r="A339" s="14">
        <v>2022</v>
      </c>
      <c r="B339" s="14">
        <v>12</v>
      </c>
      <c r="C339" s="14">
        <v>5</v>
      </c>
      <c r="D339" s="15">
        <f>DATE(入出金記録[[#This Row],[年]],入出金記録[[#This Row],[月]],入出金記録[[#This Row],[日]])</f>
        <v>44900</v>
      </c>
      <c r="G339" t="s">
        <v>7</v>
      </c>
      <c r="H339">
        <v>66943</v>
      </c>
      <c r="I339">
        <f>I338+入出金記録[[#This Row],[入金額]]-入出金記録[[#This Row],[出金額]]</f>
        <v>20864494</v>
      </c>
    </row>
    <row r="340" spans="1:9" x14ac:dyDescent="0.7">
      <c r="A340" s="14">
        <v>2022</v>
      </c>
      <c r="B340" s="14">
        <v>12</v>
      </c>
      <c r="C340" s="14">
        <v>8</v>
      </c>
      <c r="D340" s="15">
        <f>DATE(入出金記録[[#This Row],[年]],入出金記録[[#This Row],[月]],入出金記録[[#This Row],[日]])</f>
        <v>44903</v>
      </c>
      <c r="E340" t="s">
        <v>8</v>
      </c>
      <c r="F340">
        <v>273014</v>
      </c>
      <c r="I340">
        <f>I339+入出金記録[[#This Row],[入金額]]-入出金記録[[#This Row],[出金額]]</f>
        <v>21137508</v>
      </c>
    </row>
    <row r="341" spans="1:9" x14ac:dyDescent="0.7">
      <c r="A341" s="14">
        <v>2022</v>
      </c>
      <c r="B341" s="14">
        <v>12</v>
      </c>
      <c r="C341" s="14">
        <v>15</v>
      </c>
      <c r="D341" s="15">
        <f>DATE(入出金記録[[#This Row],[年]],入出金記録[[#This Row],[月]],入出金記録[[#This Row],[日]])</f>
        <v>44910</v>
      </c>
      <c r="G341" t="s">
        <v>7</v>
      </c>
      <c r="H341">
        <v>56581</v>
      </c>
      <c r="I341">
        <f>I340+入出金記録[[#This Row],[入金額]]-入出金記録[[#This Row],[出金額]]</f>
        <v>21080927</v>
      </c>
    </row>
    <row r="342" spans="1:9" x14ac:dyDescent="0.7">
      <c r="A342" s="14">
        <v>2022</v>
      </c>
      <c r="B342" s="14">
        <v>12</v>
      </c>
      <c r="C342" s="14">
        <v>24</v>
      </c>
      <c r="D342" s="15">
        <f>DATE(入出金記録[[#This Row],[年]],入出金記録[[#This Row],[月]],入出金記録[[#This Row],[日]])</f>
        <v>44919</v>
      </c>
      <c r="G342" t="s">
        <v>10</v>
      </c>
      <c r="H342">
        <v>8853</v>
      </c>
      <c r="I342">
        <f>I341+入出金記録[[#This Row],[入金額]]-入出金記録[[#This Row],[出金額]]</f>
        <v>21072074</v>
      </c>
    </row>
    <row r="343" spans="1:9" x14ac:dyDescent="0.7">
      <c r="A343" s="14">
        <v>2022</v>
      </c>
      <c r="B343" s="14">
        <v>12</v>
      </c>
      <c r="C343" s="14">
        <v>29</v>
      </c>
      <c r="D343" s="15">
        <f>DATE(入出金記録[[#This Row],[年]],入出金記録[[#This Row],[月]],入出金記録[[#This Row],[日]])</f>
        <v>44924</v>
      </c>
      <c r="G343" t="s">
        <v>7</v>
      </c>
      <c r="H343">
        <v>45366</v>
      </c>
      <c r="I343">
        <f>I342+入出金記録[[#This Row],[入金額]]-入出金記録[[#This Row],[出金額]]</f>
        <v>21026708</v>
      </c>
    </row>
    <row r="344" spans="1:9" x14ac:dyDescent="0.7">
      <c r="A344" s="14">
        <v>2023</v>
      </c>
      <c r="B344" s="14">
        <v>1</v>
      </c>
      <c r="C344" s="14">
        <v>9</v>
      </c>
      <c r="D344" s="15">
        <f>DATE(入出金記録[[#This Row],[年]],入出金記録[[#This Row],[月]],入出金記録[[#This Row],[日]])</f>
        <v>44935</v>
      </c>
      <c r="G344" t="s">
        <v>6</v>
      </c>
      <c r="H344">
        <v>250000</v>
      </c>
      <c r="I344">
        <f>I343+入出金記録[[#This Row],[入金額]]-入出金記録[[#This Row],[出金額]]</f>
        <v>20776708</v>
      </c>
    </row>
    <row r="345" spans="1:9" x14ac:dyDescent="0.7">
      <c r="A345" s="14">
        <v>2023</v>
      </c>
      <c r="B345" s="14">
        <v>1</v>
      </c>
      <c r="C345" s="14">
        <v>15</v>
      </c>
      <c r="D345" s="15">
        <f>DATE(入出金記録[[#This Row],[年]],入出金記録[[#This Row],[月]],入出金記録[[#This Row],[日]])</f>
        <v>44941</v>
      </c>
      <c r="G345" t="s">
        <v>10</v>
      </c>
      <c r="H345">
        <v>8315</v>
      </c>
      <c r="I345">
        <f>I344+入出金記録[[#This Row],[入金額]]-入出金記録[[#This Row],[出金額]]</f>
        <v>20768393</v>
      </c>
    </row>
    <row r="346" spans="1:9" x14ac:dyDescent="0.7">
      <c r="A346" s="14">
        <v>2023</v>
      </c>
      <c r="B346" s="14">
        <v>1</v>
      </c>
      <c r="C346" s="14">
        <v>18</v>
      </c>
      <c r="D346" s="15">
        <f>DATE(入出金記録[[#This Row],[年]],入出金記録[[#This Row],[月]],入出金記録[[#This Row],[日]])</f>
        <v>44944</v>
      </c>
      <c r="G346" t="s">
        <v>7</v>
      </c>
      <c r="H346">
        <v>59227</v>
      </c>
      <c r="I346">
        <f>I345+入出金記録[[#This Row],[入金額]]-入出金記録[[#This Row],[出金額]]</f>
        <v>20709166</v>
      </c>
    </row>
    <row r="347" spans="1:9" x14ac:dyDescent="0.7">
      <c r="A347" s="14">
        <v>2023</v>
      </c>
      <c r="B347" s="14">
        <v>1</v>
      </c>
      <c r="C347" s="14">
        <v>20</v>
      </c>
      <c r="D347" s="15">
        <f>DATE(入出金記録[[#This Row],[年]],入出金記録[[#This Row],[月]],入出金記録[[#This Row],[日]])</f>
        <v>44946</v>
      </c>
      <c r="E347" t="s">
        <v>8</v>
      </c>
      <c r="F347">
        <v>284649</v>
      </c>
      <c r="I347">
        <f>I346+入出金記録[[#This Row],[入金額]]-入出金記録[[#This Row],[出金額]]</f>
        <v>20993815</v>
      </c>
    </row>
    <row r="348" spans="1:9" x14ac:dyDescent="0.7">
      <c r="A348" s="14">
        <v>2023</v>
      </c>
      <c r="B348" s="14">
        <v>2</v>
      </c>
      <c r="C348" s="14">
        <v>2</v>
      </c>
      <c r="D348" s="15">
        <f>DATE(入出金記録[[#This Row],[年]],入出金記録[[#This Row],[月]],入出金記録[[#This Row],[日]])</f>
        <v>44959</v>
      </c>
      <c r="G348" t="s">
        <v>6</v>
      </c>
      <c r="H348">
        <v>250000</v>
      </c>
      <c r="I348">
        <f>I347+入出金記録[[#This Row],[入金額]]-入出金記録[[#This Row],[出金額]]</f>
        <v>20743815</v>
      </c>
    </row>
    <row r="349" spans="1:9" x14ac:dyDescent="0.7">
      <c r="A349" s="14">
        <v>2023</v>
      </c>
      <c r="B349" s="14">
        <v>2</v>
      </c>
      <c r="C349" s="14">
        <v>4</v>
      </c>
      <c r="D349" s="15">
        <f>DATE(入出金記録[[#This Row],[年]],入出金記録[[#This Row],[月]],入出金記録[[#This Row],[日]])</f>
        <v>44961</v>
      </c>
      <c r="G349" t="s">
        <v>10</v>
      </c>
      <c r="H349">
        <v>1091</v>
      </c>
      <c r="I349">
        <f>I348+入出金記録[[#This Row],[入金額]]-入出金記録[[#This Row],[出金額]]</f>
        <v>20742724</v>
      </c>
    </row>
    <row r="350" spans="1:9" x14ac:dyDescent="0.7">
      <c r="A350" s="14">
        <v>2023</v>
      </c>
      <c r="B350" s="14">
        <v>2</v>
      </c>
      <c r="C350" s="14">
        <v>6</v>
      </c>
      <c r="D350" s="15">
        <f>DATE(入出金記録[[#This Row],[年]],入出金記録[[#This Row],[月]],入出金記録[[#This Row],[日]])</f>
        <v>44963</v>
      </c>
      <c r="E350" t="s">
        <v>9</v>
      </c>
      <c r="F350">
        <v>6504</v>
      </c>
      <c r="I350">
        <f>I349+入出金記録[[#This Row],[入金額]]-入出金記録[[#This Row],[出金額]]</f>
        <v>20749228</v>
      </c>
    </row>
    <row r="351" spans="1:9" x14ac:dyDescent="0.7">
      <c r="A351" s="14">
        <v>2023</v>
      </c>
      <c r="B351" s="14">
        <v>2</v>
      </c>
      <c r="C351" s="14">
        <v>7</v>
      </c>
      <c r="D351" s="15">
        <f>DATE(入出金記録[[#This Row],[年]],入出金記録[[#This Row],[月]],入出金記録[[#This Row],[日]])</f>
        <v>44964</v>
      </c>
      <c r="E351" t="s">
        <v>8</v>
      </c>
      <c r="F351">
        <v>257633</v>
      </c>
      <c r="I351">
        <f>I350+入出金記録[[#This Row],[入金額]]-入出金記録[[#This Row],[出金額]]</f>
        <v>21006861</v>
      </c>
    </row>
    <row r="352" spans="1:9" x14ac:dyDescent="0.7">
      <c r="A352" s="14">
        <v>2023</v>
      </c>
      <c r="B352" s="14">
        <v>2</v>
      </c>
      <c r="C352" s="14">
        <v>8</v>
      </c>
      <c r="D352" s="15">
        <f>DATE(入出金記録[[#This Row],[年]],入出金記録[[#This Row],[月]],入出金記録[[#This Row],[日]])</f>
        <v>44965</v>
      </c>
      <c r="E352" t="s">
        <v>8</v>
      </c>
      <c r="F352">
        <v>173091</v>
      </c>
      <c r="I352">
        <f>I351+入出金記録[[#This Row],[入金額]]-入出金記録[[#This Row],[出金額]]</f>
        <v>21179952</v>
      </c>
    </row>
    <row r="353" spans="1:9" x14ac:dyDescent="0.7">
      <c r="A353" s="14">
        <v>2023</v>
      </c>
      <c r="B353" s="14">
        <v>2</v>
      </c>
      <c r="C353" s="14">
        <v>10</v>
      </c>
      <c r="D353" s="15">
        <f>DATE(入出金記録[[#This Row],[年]],入出金記録[[#This Row],[月]],入出金記録[[#This Row],[日]])</f>
        <v>44967</v>
      </c>
      <c r="E353" t="s">
        <v>8</v>
      </c>
      <c r="F353">
        <v>262733</v>
      </c>
      <c r="I353">
        <f>I352+入出金記録[[#This Row],[入金額]]-入出金記録[[#This Row],[出金額]]</f>
        <v>21442685</v>
      </c>
    </row>
    <row r="354" spans="1:9" x14ac:dyDescent="0.7">
      <c r="A354" s="14">
        <v>2023</v>
      </c>
      <c r="B354" s="14">
        <v>2</v>
      </c>
      <c r="C354" s="14">
        <v>10</v>
      </c>
      <c r="D354" s="15">
        <f>DATE(入出金記録[[#This Row],[年]],入出金記録[[#This Row],[月]],入出金記録[[#This Row],[日]])</f>
        <v>44967</v>
      </c>
      <c r="E354" t="s">
        <v>8</v>
      </c>
      <c r="F354">
        <v>112142</v>
      </c>
      <c r="I354">
        <f>I353+入出金記録[[#This Row],[入金額]]-入出金記録[[#This Row],[出金額]]</f>
        <v>21554827</v>
      </c>
    </row>
    <row r="355" spans="1:9" x14ac:dyDescent="0.7">
      <c r="A355" s="14">
        <v>2023</v>
      </c>
      <c r="B355" s="14">
        <v>2</v>
      </c>
      <c r="C355" s="14">
        <v>17</v>
      </c>
      <c r="D355" s="15">
        <f>DATE(入出金記録[[#This Row],[年]],入出金記録[[#This Row],[月]],入出金記録[[#This Row],[日]])</f>
        <v>44974</v>
      </c>
      <c r="G355" t="s">
        <v>10</v>
      </c>
      <c r="H355">
        <v>8528</v>
      </c>
      <c r="I355">
        <f>I354+入出金記録[[#This Row],[入金額]]-入出金記録[[#This Row],[出金額]]</f>
        <v>21546299</v>
      </c>
    </row>
    <row r="356" spans="1:9" x14ac:dyDescent="0.7">
      <c r="A356" s="14">
        <v>2023</v>
      </c>
      <c r="B356" s="14">
        <v>2</v>
      </c>
      <c r="C356" s="14">
        <v>20</v>
      </c>
      <c r="D356" s="15">
        <f>DATE(入出金記録[[#This Row],[年]],入出金記録[[#This Row],[月]],入出金記録[[#This Row],[日]])</f>
        <v>44977</v>
      </c>
      <c r="G356" t="s">
        <v>7</v>
      </c>
      <c r="H356">
        <v>53780</v>
      </c>
      <c r="I356">
        <f>I355+入出金記録[[#This Row],[入金額]]-入出金記録[[#This Row],[出金額]]</f>
        <v>21492519</v>
      </c>
    </row>
    <row r="357" spans="1:9" x14ac:dyDescent="0.7">
      <c r="A357" s="14">
        <v>2023</v>
      </c>
      <c r="B357" s="14">
        <v>2</v>
      </c>
      <c r="C357" s="14">
        <v>22</v>
      </c>
      <c r="D357" s="15">
        <f>DATE(入出金記録[[#This Row],[年]],入出金記録[[#This Row],[月]],入出金記録[[#This Row],[日]])</f>
        <v>44979</v>
      </c>
      <c r="E357" t="s">
        <v>9</v>
      </c>
      <c r="F357">
        <v>3289</v>
      </c>
      <c r="I357">
        <f>I356+入出金記録[[#This Row],[入金額]]-入出金記録[[#This Row],[出金額]]</f>
        <v>21495808</v>
      </c>
    </row>
    <row r="358" spans="1:9" x14ac:dyDescent="0.7">
      <c r="A358" s="14">
        <v>2023</v>
      </c>
      <c r="B358" s="14">
        <v>2</v>
      </c>
      <c r="C358" s="14">
        <v>25</v>
      </c>
      <c r="D358" s="15">
        <f>DATE(入出金記録[[#This Row],[年]],入出金記録[[#This Row],[月]],入出金記録[[#This Row],[日]])</f>
        <v>44982</v>
      </c>
      <c r="G358" t="s">
        <v>7</v>
      </c>
      <c r="H358">
        <v>73101</v>
      </c>
      <c r="I358">
        <f>I357+入出金記録[[#This Row],[入金額]]-入出金記録[[#This Row],[出金額]]</f>
        <v>21422707</v>
      </c>
    </row>
    <row r="359" spans="1:9" x14ac:dyDescent="0.7">
      <c r="A359" s="14">
        <v>2023</v>
      </c>
      <c r="B359" s="14">
        <v>3</v>
      </c>
      <c r="C359" s="14">
        <v>1</v>
      </c>
      <c r="D359" s="15">
        <f>DATE(入出金記録[[#This Row],[年]],入出金記録[[#This Row],[月]],入出金記録[[#This Row],[日]])</f>
        <v>44986</v>
      </c>
      <c r="G359" t="s">
        <v>6</v>
      </c>
      <c r="H359">
        <v>250000</v>
      </c>
      <c r="I359">
        <f>I358+入出金記録[[#This Row],[入金額]]-入出金記録[[#This Row],[出金額]]</f>
        <v>21172707</v>
      </c>
    </row>
    <row r="360" spans="1:9" x14ac:dyDescent="0.7">
      <c r="A360" s="14">
        <v>2023</v>
      </c>
      <c r="B360" s="14">
        <v>3</v>
      </c>
      <c r="C360" s="14">
        <v>4</v>
      </c>
      <c r="D360" s="15">
        <f>DATE(入出金記録[[#This Row],[年]],入出金記録[[#This Row],[月]],入出金記録[[#This Row],[日]])</f>
        <v>44989</v>
      </c>
      <c r="E360" t="s">
        <v>8</v>
      </c>
      <c r="F360">
        <v>157755</v>
      </c>
      <c r="I360">
        <f>I359+入出金記録[[#This Row],[入金額]]-入出金記録[[#This Row],[出金額]]</f>
        <v>21330462</v>
      </c>
    </row>
    <row r="361" spans="1:9" x14ac:dyDescent="0.7">
      <c r="A361" s="14">
        <v>2023</v>
      </c>
      <c r="B361" s="14">
        <v>3</v>
      </c>
      <c r="C361" s="14">
        <v>14</v>
      </c>
      <c r="D361" s="15">
        <f>DATE(入出金記録[[#This Row],[年]],入出金記録[[#This Row],[月]],入出金記録[[#This Row],[日]])</f>
        <v>44999</v>
      </c>
      <c r="E361" t="s">
        <v>8</v>
      </c>
      <c r="F361">
        <v>214143</v>
      </c>
      <c r="I361">
        <f>I360+入出金記録[[#This Row],[入金額]]-入出金記録[[#This Row],[出金額]]</f>
        <v>21544605</v>
      </c>
    </row>
    <row r="362" spans="1:9" x14ac:dyDescent="0.7">
      <c r="A362" s="14">
        <v>2023</v>
      </c>
      <c r="B362" s="14">
        <v>3</v>
      </c>
      <c r="C362" s="14">
        <v>25</v>
      </c>
      <c r="D362" s="15">
        <f>DATE(入出金記録[[#This Row],[年]],入出金記録[[#This Row],[月]],入出金記録[[#This Row],[日]])</f>
        <v>45010</v>
      </c>
      <c r="E362" t="s">
        <v>8</v>
      </c>
      <c r="F362">
        <v>164701</v>
      </c>
      <c r="I362">
        <f>I361+入出金記録[[#This Row],[入金額]]-入出金記録[[#This Row],[出金額]]</f>
        <v>21709306</v>
      </c>
    </row>
    <row r="363" spans="1:9" x14ac:dyDescent="0.7">
      <c r="A363" s="14">
        <v>2023</v>
      </c>
      <c r="B363" s="14">
        <v>3</v>
      </c>
      <c r="C363" s="14">
        <v>26</v>
      </c>
      <c r="D363" s="15">
        <f>DATE(入出金記録[[#This Row],[年]],入出金記録[[#This Row],[月]],入出金記録[[#This Row],[日]])</f>
        <v>45011</v>
      </c>
      <c r="E363" t="s">
        <v>8</v>
      </c>
      <c r="F363">
        <v>153796</v>
      </c>
      <c r="I363">
        <f>I362+入出金記録[[#This Row],[入金額]]-入出金記録[[#This Row],[出金額]]</f>
        <v>21863102</v>
      </c>
    </row>
    <row r="364" spans="1:9" x14ac:dyDescent="0.7">
      <c r="A364" s="14">
        <v>2023</v>
      </c>
      <c r="B364" s="14">
        <v>3</v>
      </c>
      <c r="C364" s="14">
        <v>26</v>
      </c>
      <c r="D364" s="15">
        <f>DATE(入出金記録[[#This Row],[年]],入出金記録[[#This Row],[月]],入出金記録[[#This Row],[日]])</f>
        <v>45011</v>
      </c>
      <c r="E364" t="s">
        <v>8</v>
      </c>
      <c r="F364">
        <v>298399</v>
      </c>
      <c r="I364">
        <f>I363+入出金記録[[#This Row],[入金額]]-入出金記録[[#This Row],[出金額]]</f>
        <v>22161501</v>
      </c>
    </row>
    <row r="365" spans="1:9" x14ac:dyDescent="0.7">
      <c r="A365" s="14">
        <v>2023</v>
      </c>
      <c r="B365" s="14">
        <v>4</v>
      </c>
      <c r="C365" s="14">
        <v>4</v>
      </c>
      <c r="D365" s="15">
        <f>DATE(入出金記録[[#This Row],[年]],入出金記録[[#This Row],[月]],入出金記録[[#This Row],[日]])</f>
        <v>45020</v>
      </c>
      <c r="E365" t="s">
        <v>8</v>
      </c>
      <c r="F365">
        <v>297748</v>
      </c>
      <c r="I365">
        <f>I364+入出金記録[[#This Row],[入金額]]-入出金記録[[#This Row],[出金額]]</f>
        <v>22459249</v>
      </c>
    </row>
    <row r="366" spans="1:9" x14ac:dyDescent="0.7">
      <c r="A366" s="14">
        <v>2023</v>
      </c>
      <c r="B366" s="14">
        <v>4</v>
      </c>
      <c r="C366" s="14">
        <v>4</v>
      </c>
      <c r="D366" s="15">
        <f>DATE(入出金記録[[#This Row],[年]],入出金記録[[#This Row],[月]],入出金記録[[#This Row],[日]])</f>
        <v>45020</v>
      </c>
      <c r="G366" t="s">
        <v>6</v>
      </c>
      <c r="H366">
        <v>250000</v>
      </c>
      <c r="I366">
        <f>I365+入出金記録[[#This Row],[入金額]]-入出金記録[[#This Row],[出金額]]</f>
        <v>22209249</v>
      </c>
    </row>
    <row r="367" spans="1:9" x14ac:dyDescent="0.7">
      <c r="A367" s="14">
        <v>2023</v>
      </c>
      <c r="B367" s="14">
        <v>4</v>
      </c>
      <c r="C367" s="14">
        <v>7</v>
      </c>
      <c r="D367" s="15">
        <f>DATE(入出金記録[[#This Row],[年]],入出金記録[[#This Row],[月]],入出金記録[[#This Row],[日]])</f>
        <v>45023</v>
      </c>
      <c r="E367" t="s">
        <v>9</v>
      </c>
      <c r="F367">
        <v>3979</v>
      </c>
      <c r="I367">
        <f>I366+入出金記録[[#This Row],[入金額]]-入出金記録[[#This Row],[出金額]]</f>
        <v>22213228</v>
      </c>
    </row>
    <row r="368" spans="1:9" x14ac:dyDescent="0.7">
      <c r="A368" s="14">
        <v>2023</v>
      </c>
      <c r="B368" s="14">
        <v>4</v>
      </c>
      <c r="C368" s="14">
        <v>9</v>
      </c>
      <c r="D368" s="15">
        <f>DATE(入出金記録[[#This Row],[年]],入出金記録[[#This Row],[月]],入出金記録[[#This Row],[日]])</f>
        <v>45025</v>
      </c>
      <c r="G368" t="s">
        <v>10</v>
      </c>
      <c r="H368">
        <v>7167</v>
      </c>
      <c r="I368">
        <f>I367+入出金記録[[#This Row],[入金額]]-入出金記録[[#This Row],[出金額]]</f>
        <v>22206061</v>
      </c>
    </row>
    <row r="369" spans="1:9" x14ac:dyDescent="0.7">
      <c r="A369" s="14">
        <v>2023</v>
      </c>
      <c r="B369" s="14">
        <v>4</v>
      </c>
      <c r="C369" s="14">
        <v>10</v>
      </c>
      <c r="D369" s="15">
        <f>DATE(入出金記録[[#This Row],[年]],入出金記録[[#This Row],[月]],入出金記録[[#This Row],[日]])</f>
        <v>45026</v>
      </c>
      <c r="E369" t="s">
        <v>8</v>
      </c>
      <c r="F369">
        <v>124727</v>
      </c>
      <c r="I369">
        <f>I368+入出金記録[[#This Row],[入金額]]-入出金記録[[#This Row],[出金額]]</f>
        <v>22330788</v>
      </c>
    </row>
    <row r="370" spans="1:9" x14ac:dyDescent="0.7">
      <c r="A370" s="14">
        <v>2023</v>
      </c>
      <c r="B370" s="14">
        <v>4</v>
      </c>
      <c r="C370" s="14">
        <v>17</v>
      </c>
      <c r="D370" s="15">
        <f>DATE(入出金記録[[#This Row],[年]],入出金記録[[#This Row],[月]],入出金記録[[#This Row],[日]])</f>
        <v>45033</v>
      </c>
      <c r="G370" t="s">
        <v>7</v>
      </c>
      <c r="H370">
        <v>56630</v>
      </c>
      <c r="I370">
        <f>I369+入出金記録[[#This Row],[入金額]]-入出金記録[[#This Row],[出金額]]</f>
        <v>22274158</v>
      </c>
    </row>
    <row r="371" spans="1:9" x14ac:dyDescent="0.7">
      <c r="A371" s="14">
        <v>2023</v>
      </c>
      <c r="B371" s="14">
        <v>4</v>
      </c>
      <c r="C371" s="14">
        <v>19</v>
      </c>
      <c r="D371" s="15">
        <f>DATE(入出金記録[[#This Row],[年]],入出金記録[[#This Row],[月]],入出金記録[[#This Row],[日]])</f>
        <v>45035</v>
      </c>
      <c r="G371" t="s">
        <v>10</v>
      </c>
      <c r="H371">
        <v>4564</v>
      </c>
      <c r="I371">
        <f>I370+入出金記録[[#This Row],[入金額]]-入出金記録[[#This Row],[出金額]]</f>
        <v>22269594</v>
      </c>
    </row>
    <row r="372" spans="1:9" x14ac:dyDescent="0.7">
      <c r="A372" s="14">
        <v>2023</v>
      </c>
      <c r="B372" s="14">
        <v>4</v>
      </c>
      <c r="C372" s="14">
        <v>28</v>
      </c>
      <c r="D372" s="15">
        <f>DATE(入出金記録[[#This Row],[年]],入出金記録[[#This Row],[月]],入出金記録[[#This Row],[日]])</f>
        <v>45044</v>
      </c>
      <c r="G372" t="s">
        <v>7</v>
      </c>
      <c r="H372">
        <v>62567</v>
      </c>
      <c r="I372">
        <f>I371+入出金記録[[#This Row],[入金額]]-入出金記録[[#This Row],[出金額]]</f>
        <v>22207027</v>
      </c>
    </row>
    <row r="373" spans="1:9" x14ac:dyDescent="0.7">
      <c r="A373" s="14">
        <v>2023</v>
      </c>
      <c r="B373" s="14">
        <v>5</v>
      </c>
      <c r="C373" s="14">
        <v>16</v>
      </c>
      <c r="D373" s="15">
        <f>DATE(入出金記録[[#This Row],[年]],入出金記録[[#This Row],[月]],入出金記録[[#This Row],[日]])</f>
        <v>45062</v>
      </c>
      <c r="G373" t="s">
        <v>6</v>
      </c>
      <c r="H373">
        <v>250000</v>
      </c>
      <c r="I373">
        <f>I372+入出金記録[[#This Row],[入金額]]-入出金記録[[#This Row],[出金額]]</f>
        <v>21957027</v>
      </c>
    </row>
    <row r="374" spans="1:9" x14ac:dyDescent="0.7">
      <c r="A374" s="14">
        <v>2023</v>
      </c>
      <c r="B374" s="14">
        <v>6</v>
      </c>
      <c r="C374" s="14">
        <v>20</v>
      </c>
      <c r="D374" s="15">
        <f>DATE(入出金記録[[#This Row],[年]],入出金記録[[#This Row],[月]],入出金記録[[#This Row],[日]])</f>
        <v>45097</v>
      </c>
      <c r="G374" t="s">
        <v>6</v>
      </c>
      <c r="H374">
        <v>250000</v>
      </c>
      <c r="I374">
        <f>I373+入出金記録[[#This Row],[入金額]]-入出金記録[[#This Row],[出金額]]</f>
        <v>21707027</v>
      </c>
    </row>
    <row r="375" spans="1:9" x14ac:dyDescent="0.7">
      <c r="A375" s="14">
        <v>2023</v>
      </c>
      <c r="B375" s="14">
        <v>7</v>
      </c>
      <c r="C375" s="14">
        <v>7</v>
      </c>
      <c r="D375" s="15">
        <f>DATE(入出金記録[[#This Row],[年]],入出金記録[[#This Row],[月]],入出金記録[[#This Row],[日]])</f>
        <v>45114</v>
      </c>
      <c r="G375" t="s">
        <v>6</v>
      </c>
      <c r="H375">
        <v>250000</v>
      </c>
      <c r="I375">
        <f>I374+入出金記録[[#This Row],[入金額]]-入出金記録[[#This Row],[出金額]]</f>
        <v>21457027</v>
      </c>
    </row>
    <row r="376" spans="1:9" x14ac:dyDescent="0.7">
      <c r="A376" s="14">
        <v>2023</v>
      </c>
      <c r="B376" s="14">
        <v>7</v>
      </c>
      <c r="C376" s="14">
        <v>12</v>
      </c>
      <c r="D376" s="15">
        <f>DATE(入出金記録[[#This Row],[年]],入出金記録[[#This Row],[月]],入出金記録[[#This Row],[日]])</f>
        <v>45119</v>
      </c>
      <c r="G376" t="s">
        <v>7</v>
      </c>
      <c r="H376">
        <v>54701</v>
      </c>
      <c r="I376">
        <f>I375+入出金記録[[#This Row],[入金額]]-入出金記録[[#This Row],[出金額]]</f>
        <v>21402326</v>
      </c>
    </row>
    <row r="377" spans="1:9" x14ac:dyDescent="0.7">
      <c r="A377" s="14">
        <v>2023</v>
      </c>
      <c r="B377" s="14">
        <v>7</v>
      </c>
      <c r="C377" s="14">
        <v>31</v>
      </c>
      <c r="D377" s="15">
        <f>DATE(入出金記録[[#This Row],[年]],入出金記録[[#This Row],[月]],入出金記録[[#This Row],[日]])</f>
        <v>45138</v>
      </c>
      <c r="E377" t="s">
        <v>8</v>
      </c>
      <c r="F377">
        <v>209360</v>
      </c>
      <c r="I377">
        <f>I376+入出金記録[[#This Row],[入金額]]-入出金記録[[#This Row],[出金額]]</f>
        <v>21611686</v>
      </c>
    </row>
    <row r="378" spans="1:9" x14ac:dyDescent="0.7">
      <c r="A378" s="14">
        <v>2023</v>
      </c>
      <c r="B378" s="14">
        <v>8</v>
      </c>
      <c r="C378" s="14">
        <v>2</v>
      </c>
      <c r="D378" s="15">
        <f>DATE(入出金記録[[#This Row],[年]],入出金記録[[#This Row],[月]],入出金記録[[#This Row],[日]])</f>
        <v>45140</v>
      </c>
      <c r="G378" t="s">
        <v>6</v>
      </c>
      <c r="H378">
        <v>250000</v>
      </c>
      <c r="I378">
        <f>I377+入出金記録[[#This Row],[入金額]]-入出金記録[[#This Row],[出金額]]</f>
        <v>21361686</v>
      </c>
    </row>
    <row r="379" spans="1:9" x14ac:dyDescent="0.7">
      <c r="A379" s="14">
        <v>2023</v>
      </c>
      <c r="B379" s="14">
        <v>8</v>
      </c>
      <c r="C379" s="14">
        <v>6</v>
      </c>
      <c r="D379" s="15">
        <f>DATE(入出金記録[[#This Row],[年]],入出金記録[[#This Row],[月]],入出金記録[[#This Row],[日]])</f>
        <v>45144</v>
      </c>
      <c r="G379" t="s">
        <v>10</v>
      </c>
      <c r="H379">
        <v>7684</v>
      </c>
      <c r="I379">
        <f>I378+入出金記録[[#This Row],[入金額]]-入出金記録[[#This Row],[出金額]]</f>
        <v>21354002</v>
      </c>
    </row>
    <row r="380" spans="1:9" x14ac:dyDescent="0.7">
      <c r="A380" s="14">
        <v>2023</v>
      </c>
      <c r="B380" s="14">
        <v>8</v>
      </c>
      <c r="C380" s="14">
        <v>11</v>
      </c>
      <c r="D380" s="15">
        <f>DATE(入出金記録[[#This Row],[年]],入出金記録[[#This Row],[月]],入出金記録[[#This Row],[日]])</f>
        <v>45149</v>
      </c>
      <c r="E380" t="s">
        <v>9</v>
      </c>
      <c r="F380">
        <v>9894</v>
      </c>
      <c r="I380">
        <f>I379+入出金記録[[#This Row],[入金額]]-入出金記録[[#This Row],[出金額]]</f>
        <v>21363896</v>
      </c>
    </row>
    <row r="381" spans="1:9" x14ac:dyDescent="0.7">
      <c r="A381" s="14">
        <v>2023</v>
      </c>
      <c r="B381" s="14">
        <v>8</v>
      </c>
      <c r="C381" s="14">
        <v>11</v>
      </c>
      <c r="D381" s="15">
        <f>DATE(入出金記録[[#This Row],[年]],入出金記録[[#This Row],[月]],入出金記録[[#This Row],[日]])</f>
        <v>45149</v>
      </c>
      <c r="E381" t="s">
        <v>8</v>
      </c>
      <c r="F381">
        <v>187954</v>
      </c>
      <c r="I381">
        <f>I380+入出金記録[[#This Row],[入金額]]-入出金記録[[#This Row],[出金額]]</f>
        <v>21551850</v>
      </c>
    </row>
    <row r="382" spans="1:9" x14ac:dyDescent="0.7">
      <c r="A382" s="14">
        <v>2023</v>
      </c>
      <c r="B382" s="14">
        <v>8</v>
      </c>
      <c r="C382" s="14">
        <v>13</v>
      </c>
      <c r="D382" s="15">
        <f>DATE(入出金記録[[#This Row],[年]],入出金記録[[#This Row],[月]],入出金記録[[#This Row],[日]])</f>
        <v>45151</v>
      </c>
      <c r="G382" t="s">
        <v>10</v>
      </c>
      <c r="H382">
        <v>4745</v>
      </c>
      <c r="I382">
        <f>I381+入出金記録[[#This Row],[入金額]]-入出金記録[[#This Row],[出金額]]</f>
        <v>21547105</v>
      </c>
    </row>
    <row r="383" spans="1:9" x14ac:dyDescent="0.7">
      <c r="A383" s="14">
        <v>2023</v>
      </c>
      <c r="B383" s="14">
        <v>8</v>
      </c>
      <c r="C383" s="14">
        <v>14</v>
      </c>
      <c r="D383" s="15">
        <f>DATE(入出金記録[[#This Row],[年]],入出金記録[[#This Row],[月]],入出金記録[[#This Row],[日]])</f>
        <v>45152</v>
      </c>
      <c r="G383" t="s">
        <v>10</v>
      </c>
      <c r="H383">
        <v>5750</v>
      </c>
      <c r="I383">
        <f>I382+入出金記録[[#This Row],[入金額]]-入出金記録[[#This Row],[出金額]]</f>
        <v>21541355</v>
      </c>
    </row>
    <row r="384" spans="1:9" x14ac:dyDescent="0.7">
      <c r="A384" s="14">
        <v>2023</v>
      </c>
      <c r="B384" s="14">
        <v>8</v>
      </c>
      <c r="C384" s="14">
        <v>15</v>
      </c>
      <c r="D384" s="15">
        <f>DATE(入出金記録[[#This Row],[年]],入出金記録[[#This Row],[月]],入出金記録[[#This Row],[日]])</f>
        <v>45153</v>
      </c>
      <c r="E384" t="s">
        <v>9</v>
      </c>
      <c r="F384">
        <v>5577</v>
      </c>
      <c r="I384">
        <f>I383+入出金記録[[#This Row],[入金額]]-入出金記録[[#This Row],[出金額]]</f>
        <v>21546932</v>
      </c>
    </row>
    <row r="385" spans="1:9" x14ac:dyDescent="0.7">
      <c r="A385" s="14">
        <v>2023</v>
      </c>
      <c r="B385" s="14">
        <v>8</v>
      </c>
      <c r="C385" s="14">
        <v>19</v>
      </c>
      <c r="D385" s="15">
        <f>DATE(入出金記録[[#This Row],[年]],入出金記録[[#This Row],[月]],入出金記録[[#This Row],[日]])</f>
        <v>45157</v>
      </c>
      <c r="G385" t="s">
        <v>7</v>
      </c>
      <c r="H385">
        <v>60053</v>
      </c>
      <c r="I385">
        <f>I384+入出金記録[[#This Row],[入金額]]-入出金記録[[#This Row],[出金額]]</f>
        <v>21486879</v>
      </c>
    </row>
    <row r="386" spans="1:9" x14ac:dyDescent="0.7">
      <c r="A386" s="14">
        <v>2023</v>
      </c>
      <c r="B386" s="14">
        <v>8</v>
      </c>
      <c r="C386" s="14">
        <v>27</v>
      </c>
      <c r="D386" s="15">
        <f>DATE(入出金記録[[#This Row],[年]],入出金記録[[#This Row],[月]],入出金記録[[#This Row],[日]])</f>
        <v>45165</v>
      </c>
      <c r="E386" t="s">
        <v>8</v>
      </c>
      <c r="F386">
        <v>266891</v>
      </c>
      <c r="I386">
        <f>I385+入出金記録[[#This Row],[入金額]]-入出金記録[[#This Row],[出金額]]</f>
        <v>21753770</v>
      </c>
    </row>
    <row r="387" spans="1:9" x14ac:dyDescent="0.7">
      <c r="A387" s="14">
        <v>2023</v>
      </c>
      <c r="B387" s="14">
        <v>8</v>
      </c>
      <c r="C387" s="14">
        <v>27</v>
      </c>
      <c r="D387" s="15">
        <f>DATE(入出金記録[[#This Row],[年]],入出金記録[[#This Row],[月]],入出金記録[[#This Row],[日]])</f>
        <v>45165</v>
      </c>
      <c r="G387" t="s">
        <v>10</v>
      </c>
      <c r="H387">
        <v>4560</v>
      </c>
      <c r="I387">
        <f>I386+入出金記録[[#This Row],[入金額]]-入出金記録[[#This Row],[出金額]]</f>
        <v>21749210</v>
      </c>
    </row>
    <row r="388" spans="1:9" x14ac:dyDescent="0.7">
      <c r="A388" s="14">
        <v>2023</v>
      </c>
      <c r="B388" s="14">
        <v>8</v>
      </c>
      <c r="C388" s="14">
        <v>29</v>
      </c>
      <c r="D388" s="15">
        <f>DATE(入出金記録[[#This Row],[年]],入出金記録[[#This Row],[月]],入出金記録[[#This Row],[日]])</f>
        <v>45167</v>
      </c>
      <c r="G388" t="s">
        <v>10</v>
      </c>
      <c r="H388">
        <v>2692</v>
      </c>
      <c r="I388">
        <f>I387+入出金記録[[#This Row],[入金額]]-入出金記録[[#This Row],[出金額]]</f>
        <v>21746518</v>
      </c>
    </row>
    <row r="389" spans="1:9" x14ac:dyDescent="0.7">
      <c r="A389" s="14">
        <v>2023</v>
      </c>
      <c r="B389" s="14">
        <v>9</v>
      </c>
      <c r="C389" s="14">
        <v>2</v>
      </c>
      <c r="D389" s="15">
        <f>DATE(入出金記録[[#This Row],[年]],入出金記録[[#This Row],[月]],入出金記録[[#This Row],[日]])</f>
        <v>45171</v>
      </c>
      <c r="G389" t="s">
        <v>6</v>
      </c>
      <c r="H389">
        <v>250000</v>
      </c>
      <c r="I389">
        <f>I388+入出金記録[[#This Row],[入金額]]-入出金記録[[#This Row],[出金額]]</f>
        <v>21496518</v>
      </c>
    </row>
    <row r="390" spans="1:9" x14ac:dyDescent="0.7">
      <c r="A390" s="14">
        <v>2023</v>
      </c>
      <c r="B390" s="14">
        <v>9</v>
      </c>
      <c r="C390" s="14">
        <v>8</v>
      </c>
      <c r="D390" s="15">
        <f>DATE(入出金記録[[#This Row],[年]],入出金記録[[#This Row],[月]],入出金記録[[#This Row],[日]])</f>
        <v>45177</v>
      </c>
      <c r="E390" t="s">
        <v>8</v>
      </c>
      <c r="F390">
        <v>164103</v>
      </c>
      <c r="I390">
        <f>I389+入出金記録[[#This Row],[入金額]]-入出金記録[[#This Row],[出金額]]</f>
        <v>21660621</v>
      </c>
    </row>
    <row r="391" spans="1:9" x14ac:dyDescent="0.7">
      <c r="A391" s="14">
        <v>2023</v>
      </c>
      <c r="B391" s="14">
        <v>9</v>
      </c>
      <c r="C391" s="14">
        <v>11</v>
      </c>
      <c r="D391" s="15">
        <f>DATE(入出金記録[[#This Row],[年]],入出金記録[[#This Row],[月]],入出金記録[[#This Row],[日]])</f>
        <v>45180</v>
      </c>
      <c r="G391" t="s">
        <v>10</v>
      </c>
      <c r="H391">
        <v>5569</v>
      </c>
      <c r="I391">
        <f>I390+入出金記録[[#This Row],[入金額]]-入出金記録[[#This Row],[出金額]]</f>
        <v>21655052</v>
      </c>
    </row>
    <row r="392" spans="1:9" x14ac:dyDescent="0.7">
      <c r="A392" s="14">
        <v>2023</v>
      </c>
      <c r="B392" s="14">
        <v>9</v>
      </c>
      <c r="C392" s="14">
        <v>16</v>
      </c>
      <c r="D392" s="15">
        <f>DATE(入出金記録[[#This Row],[年]],入出金記録[[#This Row],[月]],入出金記録[[#This Row],[日]])</f>
        <v>45185</v>
      </c>
      <c r="G392" t="s">
        <v>7</v>
      </c>
      <c r="H392">
        <v>30585</v>
      </c>
      <c r="I392">
        <f>I391+入出金記録[[#This Row],[入金額]]-入出金記録[[#This Row],[出金額]]</f>
        <v>21624467</v>
      </c>
    </row>
    <row r="393" spans="1:9" x14ac:dyDescent="0.7">
      <c r="A393" s="14">
        <v>2023</v>
      </c>
      <c r="B393" s="14">
        <v>9</v>
      </c>
      <c r="C393" s="14">
        <v>18</v>
      </c>
      <c r="D393" s="15">
        <f>DATE(入出金記録[[#This Row],[年]],入出金記録[[#This Row],[月]],入出金記録[[#This Row],[日]])</f>
        <v>45187</v>
      </c>
      <c r="E393" t="s">
        <v>9</v>
      </c>
      <c r="F393">
        <v>934</v>
      </c>
      <c r="I393">
        <f>I392+入出金記録[[#This Row],[入金額]]-入出金記録[[#This Row],[出金額]]</f>
        <v>21625401</v>
      </c>
    </row>
    <row r="394" spans="1:9" x14ac:dyDescent="0.7">
      <c r="A394" s="14">
        <v>2023</v>
      </c>
      <c r="B394" s="14">
        <v>9</v>
      </c>
      <c r="C394" s="14">
        <v>21</v>
      </c>
      <c r="D394" s="15">
        <f>DATE(入出金記録[[#This Row],[年]],入出金記録[[#This Row],[月]],入出金記録[[#This Row],[日]])</f>
        <v>45190</v>
      </c>
      <c r="E394" t="s">
        <v>9</v>
      </c>
      <c r="F394">
        <v>3002</v>
      </c>
      <c r="I394">
        <f>I393+入出金記録[[#This Row],[入金額]]-入出金記録[[#This Row],[出金額]]</f>
        <v>21628403</v>
      </c>
    </row>
    <row r="395" spans="1:9" x14ac:dyDescent="0.7">
      <c r="A395" s="14">
        <v>2023</v>
      </c>
      <c r="B395" s="14">
        <v>9</v>
      </c>
      <c r="C395" s="14">
        <v>23</v>
      </c>
      <c r="D395" s="15">
        <f>DATE(入出金記録[[#This Row],[年]],入出金記録[[#This Row],[月]],入出金記録[[#This Row],[日]])</f>
        <v>45192</v>
      </c>
      <c r="G395" t="s">
        <v>10</v>
      </c>
      <c r="H395">
        <v>4462</v>
      </c>
      <c r="I395">
        <f>I394+入出金記録[[#This Row],[入金額]]-入出金記録[[#This Row],[出金額]]</f>
        <v>21623941</v>
      </c>
    </row>
    <row r="396" spans="1:9" x14ac:dyDescent="0.7">
      <c r="A396" s="14">
        <v>2023</v>
      </c>
      <c r="B396" s="14">
        <v>9</v>
      </c>
      <c r="C396" s="14">
        <v>26</v>
      </c>
      <c r="D396" s="15">
        <f>DATE(入出金記録[[#This Row],[年]],入出金記録[[#This Row],[月]],入出金記録[[#This Row],[日]])</f>
        <v>45195</v>
      </c>
      <c r="E396" t="s">
        <v>8</v>
      </c>
      <c r="F396">
        <v>101932</v>
      </c>
      <c r="I396">
        <f>I395+入出金記録[[#This Row],[入金額]]-入出金記録[[#This Row],[出金額]]</f>
        <v>21725873</v>
      </c>
    </row>
    <row r="397" spans="1:9" x14ac:dyDescent="0.7">
      <c r="A397" s="14">
        <v>2023</v>
      </c>
      <c r="B397" s="14">
        <v>10</v>
      </c>
      <c r="C397" s="14">
        <v>1</v>
      </c>
      <c r="D397" s="15">
        <f>DATE(入出金記録[[#This Row],[年]],入出金記録[[#This Row],[月]],入出金記録[[#This Row],[日]])</f>
        <v>45200</v>
      </c>
      <c r="G397" t="s">
        <v>6</v>
      </c>
      <c r="H397">
        <v>250000</v>
      </c>
      <c r="I397">
        <f>I396+入出金記録[[#This Row],[入金額]]-入出金記録[[#This Row],[出金額]]</f>
        <v>21475873</v>
      </c>
    </row>
    <row r="398" spans="1:9" x14ac:dyDescent="0.7">
      <c r="A398" s="14">
        <v>2023</v>
      </c>
      <c r="B398" s="14">
        <v>10</v>
      </c>
      <c r="C398" s="14">
        <v>9</v>
      </c>
      <c r="D398" s="15">
        <f>DATE(入出金記録[[#This Row],[年]],入出金記録[[#This Row],[月]],入出金記録[[#This Row],[日]])</f>
        <v>45208</v>
      </c>
      <c r="E398" t="s">
        <v>8</v>
      </c>
      <c r="F398">
        <v>265988</v>
      </c>
      <c r="I398">
        <f>I397+入出金記録[[#This Row],[入金額]]-入出金記録[[#This Row],[出金額]]</f>
        <v>21741861</v>
      </c>
    </row>
    <row r="399" spans="1:9" x14ac:dyDescent="0.7">
      <c r="A399" s="14">
        <v>2023</v>
      </c>
      <c r="B399" s="14">
        <v>10</v>
      </c>
      <c r="C399" s="14">
        <v>11</v>
      </c>
      <c r="D399" s="15">
        <f>DATE(入出金記録[[#This Row],[年]],入出金記録[[#This Row],[月]],入出金記録[[#This Row],[日]])</f>
        <v>45210</v>
      </c>
      <c r="E399" t="s">
        <v>9</v>
      </c>
      <c r="F399">
        <v>8177</v>
      </c>
      <c r="I399">
        <f>I398+入出金記録[[#This Row],[入金額]]-入出金記録[[#This Row],[出金額]]</f>
        <v>21750038</v>
      </c>
    </row>
    <row r="400" spans="1:9" x14ac:dyDescent="0.7">
      <c r="A400" s="14">
        <v>2023</v>
      </c>
      <c r="B400" s="14">
        <v>10</v>
      </c>
      <c r="C400" s="14">
        <v>13</v>
      </c>
      <c r="D400" s="15">
        <f>DATE(入出金記録[[#This Row],[年]],入出金記録[[#This Row],[月]],入出金記録[[#This Row],[日]])</f>
        <v>45212</v>
      </c>
      <c r="E400" t="s">
        <v>8</v>
      </c>
      <c r="F400">
        <v>101859</v>
      </c>
      <c r="I400">
        <f>I399+入出金記録[[#This Row],[入金額]]-入出金記録[[#This Row],[出金額]]</f>
        <v>21851897</v>
      </c>
    </row>
    <row r="401" spans="1:9" x14ac:dyDescent="0.7">
      <c r="A401" s="14">
        <v>2023</v>
      </c>
      <c r="B401" s="14">
        <v>10</v>
      </c>
      <c r="C401" s="14">
        <v>14</v>
      </c>
      <c r="D401" s="15">
        <f>DATE(入出金記録[[#This Row],[年]],入出金記録[[#This Row],[月]],入出金記録[[#This Row],[日]])</f>
        <v>45213</v>
      </c>
      <c r="E401" t="s">
        <v>8</v>
      </c>
      <c r="F401">
        <v>213579</v>
      </c>
      <c r="I401">
        <f>I400+入出金記録[[#This Row],[入金額]]-入出金記録[[#This Row],[出金額]]</f>
        <v>22065476</v>
      </c>
    </row>
    <row r="402" spans="1:9" x14ac:dyDescent="0.7">
      <c r="A402" s="14">
        <v>2023</v>
      </c>
      <c r="B402" s="14">
        <v>10</v>
      </c>
      <c r="C402" s="14">
        <v>15</v>
      </c>
      <c r="D402" s="15">
        <f>DATE(入出金記録[[#This Row],[年]],入出金記録[[#This Row],[月]],入出金記録[[#This Row],[日]])</f>
        <v>45214</v>
      </c>
      <c r="G402" t="s">
        <v>7</v>
      </c>
      <c r="H402">
        <v>44567</v>
      </c>
      <c r="I402">
        <f>I401+入出金記録[[#This Row],[入金額]]-入出金記録[[#This Row],[出金額]]</f>
        <v>22020909</v>
      </c>
    </row>
    <row r="403" spans="1:9" x14ac:dyDescent="0.7">
      <c r="A403" s="14">
        <v>2023</v>
      </c>
      <c r="B403" s="14">
        <v>10</v>
      </c>
      <c r="C403" s="14">
        <v>27</v>
      </c>
      <c r="D403" s="15">
        <f>DATE(入出金記録[[#This Row],[年]],入出金記録[[#This Row],[月]],入出金記録[[#This Row],[日]])</f>
        <v>45226</v>
      </c>
      <c r="E403" t="s">
        <v>8</v>
      </c>
      <c r="F403">
        <v>173931</v>
      </c>
      <c r="I403">
        <f>I402+入出金記録[[#This Row],[入金額]]-入出金記録[[#This Row],[出金額]]</f>
        <v>22194840</v>
      </c>
    </row>
    <row r="404" spans="1:9" x14ac:dyDescent="0.7">
      <c r="A404" s="14">
        <v>2023</v>
      </c>
      <c r="B404" s="14">
        <v>10</v>
      </c>
      <c r="C404" s="14">
        <v>30</v>
      </c>
      <c r="D404" s="15">
        <f>DATE(入出金記録[[#This Row],[年]],入出金記録[[#This Row],[月]],入出金記録[[#This Row],[日]])</f>
        <v>45229</v>
      </c>
      <c r="E404" t="s">
        <v>9</v>
      </c>
      <c r="F404">
        <v>6509</v>
      </c>
      <c r="I404">
        <f>I403+入出金記録[[#This Row],[入金額]]-入出金記録[[#This Row],[出金額]]</f>
        <v>22201349</v>
      </c>
    </row>
    <row r="405" spans="1:9" x14ac:dyDescent="0.7">
      <c r="A405" s="14">
        <v>2023</v>
      </c>
      <c r="B405" s="14">
        <v>11</v>
      </c>
      <c r="C405" s="14">
        <v>4</v>
      </c>
      <c r="D405" s="15">
        <f>DATE(入出金記録[[#This Row],[年]],入出金記録[[#This Row],[月]],入出金記録[[#This Row],[日]])</f>
        <v>45234</v>
      </c>
      <c r="G405" t="s">
        <v>6</v>
      </c>
      <c r="H405">
        <v>250000</v>
      </c>
      <c r="I405">
        <f>I404+入出金記録[[#This Row],[入金額]]-入出金記録[[#This Row],[出金額]]</f>
        <v>21951349</v>
      </c>
    </row>
    <row r="406" spans="1:9" x14ac:dyDescent="0.7">
      <c r="A406" s="14">
        <v>2023</v>
      </c>
      <c r="B406" s="14">
        <v>11</v>
      </c>
      <c r="C406" s="14">
        <v>14</v>
      </c>
      <c r="D406" s="15">
        <f>DATE(入出金記録[[#This Row],[年]],入出金記録[[#This Row],[月]],入出金記録[[#This Row],[日]])</f>
        <v>45244</v>
      </c>
      <c r="G406" t="s">
        <v>10</v>
      </c>
      <c r="H406">
        <v>3662</v>
      </c>
      <c r="I406">
        <f>I405+入出金記録[[#This Row],[入金額]]-入出金記録[[#This Row],[出金額]]</f>
        <v>21947687</v>
      </c>
    </row>
    <row r="407" spans="1:9" x14ac:dyDescent="0.7">
      <c r="A407" s="14">
        <v>2023</v>
      </c>
      <c r="B407" s="14">
        <v>11</v>
      </c>
      <c r="C407" s="14">
        <v>15</v>
      </c>
      <c r="D407" s="15">
        <f>DATE(入出金記録[[#This Row],[年]],入出金記録[[#This Row],[月]],入出金記録[[#This Row],[日]])</f>
        <v>45245</v>
      </c>
      <c r="G407" t="s">
        <v>10</v>
      </c>
      <c r="H407">
        <v>5297</v>
      </c>
      <c r="I407">
        <f>I406+入出金記録[[#This Row],[入金額]]-入出金記録[[#This Row],[出金額]]</f>
        <v>21942390</v>
      </c>
    </row>
    <row r="408" spans="1:9" x14ac:dyDescent="0.7">
      <c r="A408" s="14">
        <v>2023</v>
      </c>
      <c r="B408" s="14">
        <v>11</v>
      </c>
      <c r="C408" s="14">
        <v>17</v>
      </c>
      <c r="D408" s="15">
        <f>DATE(入出金記録[[#This Row],[年]],入出金記録[[#This Row],[月]],入出金記録[[#This Row],[日]])</f>
        <v>45247</v>
      </c>
      <c r="E408" t="s">
        <v>9</v>
      </c>
      <c r="F408">
        <v>9383</v>
      </c>
      <c r="I408">
        <f>I407+入出金記録[[#This Row],[入金額]]-入出金記録[[#This Row],[出金額]]</f>
        <v>21951773</v>
      </c>
    </row>
    <row r="409" spans="1:9" x14ac:dyDescent="0.7">
      <c r="A409" s="14">
        <v>2023</v>
      </c>
      <c r="B409" s="14">
        <v>11</v>
      </c>
      <c r="C409" s="14">
        <v>18</v>
      </c>
      <c r="D409" s="15">
        <f>DATE(入出金記録[[#This Row],[年]],入出金記録[[#This Row],[月]],入出金記録[[#This Row],[日]])</f>
        <v>45248</v>
      </c>
      <c r="E409" t="s">
        <v>8</v>
      </c>
      <c r="F409">
        <v>260679</v>
      </c>
      <c r="I409">
        <f>I408+入出金記録[[#This Row],[入金額]]-入出金記録[[#This Row],[出金額]]</f>
        <v>22212452</v>
      </c>
    </row>
    <row r="410" spans="1:9" x14ac:dyDescent="0.7">
      <c r="A410" s="14">
        <v>2023</v>
      </c>
      <c r="B410" s="14">
        <v>11</v>
      </c>
      <c r="C410" s="14">
        <v>21</v>
      </c>
      <c r="D410" s="15">
        <f>DATE(入出金記録[[#This Row],[年]],入出金記録[[#This Row],[月]],入出金記録[[#This Row],[日]])</f>
        <v>45251</v>
      </c>
      <c r="E410" t="s">
        <v>8</v>
      </c>
      <c r="F410">
        <v>161670</v>
      </c>
      <c r="I410">
        <f>I409+入出金記録[[#This Row],[入金額]]-入出金記録[[#This Row],[出金額]]</f>
        <v>22374122</v>
      </c>
    </row>
    <row r="411" spans="1:9" x14ac:dyDescent="0.7">
      <c r="A411" s="14">
        <v>2023</v>
      </c>
      <c r="B411" s="14">
        <v>11</v>
      </c>
      <c r="C411" s="14">
        <v>25</v>
      </c>
      <c r="D411" s="15">
        <f>DATE(入出金記録[[#This Row],[年]],入出金記録[[#This Row],[月]],入出金記録[[#This Row],[日]])</f>
        <v>45255</v>
      </c>
      <c r="G411" t="s">
        <v>7</v>
      </c>
      <c r="H411">
        <v>21944</v>
      </c>
      <c r="I411">
        <f>I410+入出金記録[[#This Row],[入金額]]-入出金記録[[#This Row],[出金額]]</f>
        <v>22352178</v>
      </c>
    </row>
    <row r="412" spans="1:9" x14ac:dyDescent="0.7">
      <c r="A412" s="14">
        <v>2023</v>
      </c>
      <c r="B412" s="14">
        <v>11</v>
      </c>
      <c r="C412" s="14">
        <v>28</v>
      </c>
      <c r="D412" s="15">
        <f>DATE(入出金記録[[#This Row],[年]],入出金記録[[#This Row],[月]],入出金記録[[#This Row],[日]])</f>
        <v>45258</v>
      </c>
      <c r="G412" t="s">
        <v>7</v>
      </c>
      <c r="H412">
        <v>15868</v>
      </c>
      <c r="I412">
        <f>I411+入出金記録[[#This Row],[入金額]]-入出金記録[[#This Row],[出金額]]</f>
        <v>22336310</v>
      </c>
    </row>
    <row r="413" spans="1:9" x14ac:dyDescent="0.7">
      <c r="A413" s="14">
        <v>2023</v>
      </c>
      <c r="B413" s="14">
        <v>12</v>
      </c>
      <c r="C413" s="14">
        <v>10</v>
      </c>
      <c r="D413" s="15">
        <f>DATE(入出金記録[[#This Row],[年]],入出金記録[[#This Row],[月]],入出金記録[[#This Row],[日]])</f>
        <v>45270</v>
      </c>
      <c r="G413" t="s">
        <v>6</v>
      </c>
      <c r="H413">
        <v>250000</v>
      </c>
      <c r="I413">
        <f>I412+入出金記録[[#This Row],[入金額]]-入出金記録[[#This Row],[出金額]]</f>
        <v>22086310</v>
      </c>
    </row>
    <row r="414" spans="1:9" x14ac:dyDescent="0.7">
      <c r="A414" s="14">
        <v>2023</v>
      </c>
      <c r="B414" s="14">
        <v>12</v>
      </c>
      <c r="C414" s="14">
        <v>17</v>
      </c>
      <c r="D414" s="15">
        <f>DATE(入出金記録[[#This Row],[年]],入出金記録[[#This Row],[月]],入出金記録[[#This Row],[日]])</f>
        <v>45277</v>
      </c>
      <c r="E414" t="s">
        <v>9</v>
      </c>
      <c r="F414">
        <v>372</v>
      </c>
      <c r="I414">
        <f>I413+入出金記録[[#This Row],[入金額]]-入出金記録[[#This Row],[出金額]]</f>
        <v>22086682</v>
      </c>
    </row>
    <row r="415" spans="1:9" x14ac:dyDescent="0.7">
      <c r="A415" s="14">
        <v>2023</v>
      </c>
      <c r="B415" s="14">
        <v>12</v>
      </c>
      <c r="C415" s="14">
        <v>24</v>
      </c>
      <c r="D415" s="15">
        <f>DATE(入出金記録[[#This Row],[年]],入出金記録[[#This Row],[月]],入出金記録[[#This Row],[日]])</f>
        <v>45284</v>
      </c>
      <c r="E415" t="s">
        <v>8</v>
      </c>
      <c r="F415">
        <v>124842</v>
      </c>
      <c r="I415">
        <f>I414+入出金記録[[#This Row],[入金額]]-入出金記録[[#This Row],[出金額]]</f>
        <v>22211524</v>
      </c>
    </row>
    <row r="416" spans="1:9" x14ac:dyDescent="0.7">
      <c r="A416" s="14">
        <v>2023</v>
      </c>
      <c r="B416" s="14">
        <v>12</v>
      </c>
      <c r="C416" s="14">
        <v>29</v>
      </c>
      <c r="D416" s="15">
        <f>DATE(入出金記録[[#This Row],[年]],入出金記録[[#This Row],[月]],入出金記録[[#This Row],[日]])</f>
        <v>45289</v>
      </c>
      <c r="E416" t="s">
        <v>8</v>
      </c>
      <c r="F416">
        <v>153599</v>
      </c>
      <c r="I416">
        <f>I415+入出金記録[[#This Row],[入金額]]-入出金記録[[#This Row],[出金額]]</f>
        <v>22365123</v>
      </c>
    </row>
    <row r="417" spans="1:9" x14ac:dyDescent="0.7">
      <c r="A417" s="14">
        <v>2024</v>
      </c>
      <c r="B417" s="14">
        <v>1</v>
      </c>
      <c r="C417" s="14">
        <v>10</v>
      </c>
      <c r="D417" s="15">
        <f>DATE(入出金記録[[#This Row],[年]],入出金記録[[#This Row],[月]],入出金記録[[#This Row],[日]])</f>
        <v>45301</v>
      </c>
      <c r="G417" t="s">
        <v>6</v>
      </c>
      <c r="H417">
        <v>250000</v>
      </c>
      <c r="I417">
        <f>I416+入出金記録[[#This Row],[入金額]]-入出金記録[[#This Row],[出金額]]</f>
        <v>22115123</v>
      </c>
    </row>
    <row r="418" spans="1:9" x14ac:dyDescent="0.7">
      <c r="A418" s="14">
        <v>2024</v>
      </c>
      <c r="B418" s="14">
        <v>1</v>
      </c>
      <c r="C418" s="14">
        <v>25</v>
      </c>
      <c r="D418" s="15">
        <f>DATE(入出金記録[[#This Row],[年]],入出金記録[[#This Row],[月]],入出金記録[[#This Row],[日]])</f>
        <v>45316</v>
      </c>
      <c r="E418" t="s">
        <v>9</v>
      </c>
      <c r="F418">
        <v>2966</v>
      </c>
      <c r="I418">
        <f>I417+入出金記録[[#This Row],[入金額]]-入出金記録[[#This Row],[出金額]]</f>
        <v>22118089</v>
      </c>
    </row>
    <row r="419" spans="1:9" x14ac:dyDescent="0.7">
      <c r="A419" s="14">
        <v>2024</v>
      </c>
      <c r="B419" s="14">
        <v>1</v>
      </c>
      <c r="C419" s="14">
        <v>27</v>
      </c>
      <c r="D419" s="15">
        <f>DATE(入出金記録[[#This Row],[年]],入出金記録[[#This Row],[月]],入出金記録[[#This Row],[日]])</f>
        <v>45318</v>
      </c>
      <c r="G419" t="s">
        <v>7</v>
      </c>
      <c r="H419">
        <v>45199</v>
      </c>
      <c r="I419">
        <f>I418+入出金記録[[#This Row],[入金額]]-入出金記録[[#This Row],[出金額]]</f>
        <v>22072890</v>
      </c>
    </row>
    <row r="420" spans="1:9" x14ac:dyDescent="0.7">
      <c r="A420" s="14">
        <v>2024</v>
      </c>
      <c r="B420" s="14">
        <v>1</v>
      </c>
      <c r="C420" s="14">
        <v>28</v>
      </c>
      <c r="D420" s="15">
        <f>DATE(入出金記録[[#This Row],[年]],入出金記録[[#This Row],[月]],入出金記録[[#This Row],[日]])</f>
        <v>45319</v>
      </c>
      <c r="E420" t="s">
        <v>9</v>
      </c>
      <c r="F420">
        <v>9370</v>
      </c>
      <c r="I420">
        <f>I419+入出金記録[[#This Row],[入金額]]-入出金記録[[#This Row],[出金額]]</f>
        <v>22082260</v>
      </c>
    </row>
    <row r="421" spans="1:9" x14ac:dyDescent="0.7">
      <c r="A421" s="14">
        <v>2024</v>
      </c>
      <c r="B421" s="14">
        <v>1</v>
      </c>
      <c r="C421" s="14">
        <v>30</v>
      </c>
      <c r="D421" s="15">
        <f>DATE(入出金記録[[#This Row],[年]],入出金記録[[#This Row],[月]],入出金記録[[#This Row],[日]])</f>
        <v>45321</v>
      </c>
      <c r="E421" t="s">
        <v>8</v>
      </c>
      <c r="F421">
        <v>182326</v>
      </c>
      <c r="I421">
        <f>I420+入出金記録[[#This Row],[入金額]]-入出金記録[[#This Row],[出金額]]</f>
        <v>22264586</v>
      </c>
    </row>
    <row r="422" spans="1:9" x14ac:dyDescent="0.7">
      <c r="A422" s="14">
        <v>2024</v>
      </c>
      <c r="B422" s="14">
        <v>1</v>
      </c>
      <c r="C422" s="14">
        <v>31</v>
      </c>
      <c r="D422" s="15">
        <f>DATE(入出金記録[[#This Row],[年]],入出金記録[[#This Row],[月]],入出金記録[[#This Row],[日]])</f>
        <v>45322</v>
      </c>
      <c r="E422" t="s">
        <v>8</v>
      </c>
      <c r="F422">
        <v>234497</v>
      </c>
      <c r="I422">
        <f>I421+入出金記録[[#This Row],[入金額]]-入出金記録[[#This Row],[出金額]]</f>
        <v>22499083</v>
      </c>
    </row>
    <row r="423" spans="1:9" x14ac:dyDescent="0.7">
      <c r="A423" s="14">
        <v>2024</v>
      </c>
      <c r="B423" s="14">
        <v>2</v>
      </c>
      <c r="C423" s="14">
        <v>9</v>
      </c>
      <c r="D423" s="15">
        <f>DATE(入出金記録[[#This Row],[年]],入出金記録[[#This Row],[月]],入出金記録[[#This Row],[日]])</f>
        <v>45331</v>
      </c>
      <c r="G423" t="s">
        <v>6</v>
      </c>
      <c r="H423">
        <v>250000</v>
      </c>
      <c r="I423">
        <f>I422+入出金記録[[#This Row],[入金額]]-入出金記録[[#This Row],[出金額]]</f>
        <v>22249083</v>
      </c>
    </row>
    <row r="424" spans="1:9" x14ac:dyDescent="0.7">
      <c r="A424" s="14">
        <v>2024</v>
      </c>
      <c r="B424" s="14">
        <v>2</v>
      </c>
      <c r="C424" s="14">
        <v>10</v>
      </c>
      <c r="D424" s="15">
        <f>DATE(入出金記録[[#This Row],[年]],入出金記録[[#This Row],[月]],入出金記録[[#This Row],[日]])</f>
        <v>45332</v>
      </c>
      <c r="E424" t="s">
        <v>8</v>
      </c>
      <c r="F424">
        <v>226324</v>
      </c>
      <c r="I424">
        <f>I423+入出金記録[[#This Row],[入金額]]-入出金記録[[#This Row],[出金額]]</f>
        <v>22475407</v>
      </c>
    </row>
    <row r="425" spans="1:9" x14ac:dyDescent="0.7">
      <c r="A425" s="14">
        <v>2024</v>
      </c>
      <c r="B425" s="14">
        <v>2</v>
      </c>
      <c r="C425" s="14">
        <v>10</v>
      </c>
      <c r="D425" s="15">
        <f>DATE(入出金記録[[#This Row],[年]],入出金記録[[#This Row],[月]],入出金記録[[#This Row],[日]])</f>
        <v>45332</v>
      </c>
      <c r="E425" t="s">
        <v>8</v>
      </c>
      <c r="F425">
        <v>248912</v>
      </c>
      <c r="I425">
        <f>I424+入出金記録[[#This Row],[入金額]]-入出金記録[[#This Row],[出金額]]</f>
        <v>22724319</v>
      </c>
    </row>
    <row r="426" spans="1:9" x14ac:dyDescent="0.7">
      <c r="A426" s="14">
        <v>2024</v>
      </c>
      <c r="B426" s="14">
        <v>2</v>
      </c>
      <c r="C426" s="14">
        <v>15</v>
      </c>
      <c r="D426" s="15">
        <f>DATE(入出金記録[[#This Row],[年]],入出金記録[[#This Row],[月]],入出金記録[[#This Row],[日]])</f>
        <v>45337</v>
      </c>
      <c r="E426" t="s">
        <v>8</v>
      </c>
      <c r="F426">
        <v>144383</v>
      </c>
      <c r="I426">
        <f>I425+入出金記録[[#This Row],[入金額]]-入出金記録[[#This Row],[出金額]]</f>
        <v>22868702</v>
      </c>
    </row>
    <row r="427" spans="1:9" x14ac:dyDescent="0.7">
      <c r="A427" s="14">
        <v>2024</v>
      </c>
      <c r="B427" s="14">
        <v>2</v>
      </c>
      <c r="C427" s="14">
        <v>18</v>
      </c>
      <c r="D427" s="15">
        <f>DATE(入出金記録[[#This Row],[年]],入出金記録[[#This Row],[月]],入出金記録[[#This Row],[日]])</f>
        <v>45340</v>
      </c>
      <c r="E427" t="s">
        <v>8</v>
      </c>
      <c r="F427">
        <v>213761</v>
      </c>
      <c r="I427">
        <f>I426+入出金記録[[#This Row],[入金額]]-入出金記録[[#This Row],[出金額]]</f>
        <v>23082463</v>
      </c>
    </row>
    <row r="428" spans="1:9" x14ac:dyDescent="0.7">
      <c r="A428" s="14">
        <v>2024</v>
      </c>
      <c r="B428" s="14">
        <v>2</v>
      </c>
      <c r="C428" s="14">
        <v>23</v>
      </c>
      <c r="D428" s="15">
        <f>DATE(入出金記録[[#This Row],[年]],入出金記録[[#This Row],[月]],入出金記録[[#This Row],[日]])</f>
        <v>45345</v>
      </c>
      <c r="E428" t="s">
        <v>8</v>
      </c>
      <c r="F428">
        <v>130010</v>
      </c>
      <c r="I428">
        <f>I427+入出金記録[[#This Row],[入金額]]-入出金記録[[#This Row],[出金額]]</f>
        <v>23212473</v>
      </c>
    </row>
    <row r="429" spans="1:9" x14ac:dyDescent="0.7">
      <c r="A429" s="14">
        <v>2024</v>
      </c>
      <c r="B429" s="14">
        <v>2</v>
      </c>
      <c r="C429" s="14">
        <v>28</v>
      </c>
      <c r="D429" s="15">
        <f>DATE(入出金記録[[#This Row],[年]],入出金記録[[#This Row],[月]],入出金記録[[#This Row],[日]])</f>
        <v>45350</v>
      </c>
      <c r="E429" t="s">
        <v>9</v>
      </c>
      <c r="F429">
        <v>9345</v>
      </c>
      <c r="I429">
        <f>I428+入出金記録[[#This Row],[入金額]]-入出金記録[[#This Row],[出金額]]</f>
        <v>23221818</v>
      </c>
    </row>
    <row r="430" spans="1:9" x14ac:dyDescent="0.7">
      <c r="A430" s="14">
        <v>2024</v>
      </c>
      <c r="B430" s="14">
        <v>3</v>
      </c>
      <c r="C430" s="14">
        <v>7</v>
      </c>
      <c r="D430" s="15">
        <f>DATE(入出金記録[[#This Row],[年]],入出金記録[[#This Row],[月]],入出金記録[[#This Row],[日]])</f>
        <v>45358</v>
      </c>
      <c r="G430" t="s">
        <v>6</v>
      </c>
      <c r="H430">
        <v>250000</v>
      </c>
      <c r="I430">
        <f>I429+入出金記録[[#This Row],[入金額]]-入出金記録[[#This Row],[出金額]]</f>
        <v>22971818</v>
      </c>
    </row>
    <row r="431" spans="1:9" x14ac:dyDescent="0.7">
      <c r="A431" s="14">
        <v>2024</v>
      </c>
      <c r="B431" s="14">
        <v>3</v>
      </c>
      <c r="C431" s="14">
        <v>11</v>
      </c>
      <c r="D431" s="15">
        <f>DATE(入出金記録[[#This Row],[年]],入出金記録[[#This Row],[月]],入出金記録[[#This Row],[日]])</f>
        <v>45362</v>
      </c>
      <c r="E431" t="s">
        <v>8</v>
      </c>
      <c r="F431">
        <v>179850</v>
      </c>
      <c r="I431">
        <f>I430+入出金記録[[#This Row],[入金額]]-入出金記録[[#This Row],[出金額]]</f>
        <v>23151668</v>
      </c>
    </row>
    <row r="432" spans="1:9" x14ac:dyDescent="0.7">
      <c r="A432" s="14">
        <v>2024</v>
      </c>
      <c r="B432" s="14">
        <v>3</v>
      </c>
      <c r="C432" s="14">
        <v>14</v>
      </c>
      <c r="D432" s="15">
        <f>DATE(入出金記録[[#This Row],[年]],入出金記録[[#This Row],[月]],入出金記録[[#This Row],[日]])</f>
        <v>45365</v>
      </c>
      <c r="E432" t="s">
        <v>9</v>
      </c>
      <c r="F432">
        <v>5510</v>
      </c>
      <c r="I432">
        <f>I431+入出金記録[[#This Row],[入金額]]-入出金記録[[#This Row],[出金額]]</f>
        <v>23157178</v>
      </c>
    </row>
    <row r="433" spans="1:9" x14ac:dyDescent="0.7">
      <c r="A433" s="14">
        <v>2024</v>
      </c>
      <c r="B433" s="14">
        <v>3</v>
      </c>
      <c r="C433" s="14">
        <v>24</v>
      </c>
      <c r="D433" s="15">
        <f>DATE(入出金記録[[#This Row],[年]],入出金記録[[#This Row],[月]],入出金記録[[#This Row],[日]])</f>
        <v>45375</v>
      </c>
      <c r="G433" t="s">
        <v>10</v>
      </c>
      <c r="H433">
        <v>9281</v>
      </c>
      <c r="I433">
        <f>I432+入出金記録[[#This Row],[入金額]]-入出金記録[[#This Row],[出金額]]</f>
        <v>23147897</v>
      </c>
    </row>
    <row r="434" spans="1:9" x14ac:dyDescent="0.7">
      <c r="A434" s="14">
        <v>2024</v>
      </c>
      <c r="B434" s="14">
        <v>3</v>
      </c>
      <c r="C434" s="14">
        <v>25</v>
      </c>
      <c r="D434" s="15">
        <f>DATE(入出金記録[[#This Row],[年]],入出金記録[[#This Row],[月]],入出金記録[[#This Row],[日]])</f>
        <v>45376</v>
      </c>
      <c r="G434" t="s">
        <v>7</v>
      </c>
      <c r="H434">
        <v>12753</v>
      </c>
      <c r="I434">
        <f>I433+入出金記録[[#This Row],[入金額]]-入出金記録[[#This Row],[出金額]]</f>
        <v>23135144</v>
      </c>
    </row>
    <row r="435" spans="1:9" x14ac:dyDescent="0.7">
      <c r="A435" s="14">
        <v>2024</v>
      </c>
      <c r="B435" s="14">
        <v>3</v>
      </c>
      <c r="C435" s="14">
        <v>31</v>
      </c>
      <c r="D435" s="15">
        <f>DATE(入出金記録[[#This Row],[年]],入出金記録[[#This Row],[月]],入出金記録[[#This Row],[日]])</f>
        <v>45382</v>
      </c>
      <c r="G435" t="s">
        <v>10</v>
      </c>
      <c r="H435">
        <v>3483</v>
      </c>
      <c r="I435">
        <f>I434+入出金記録[[#This Row],[入金額]]-入出金記録[[#This Row],[出金額]]</f>
        <v>23131661</v>
      </c>
    </row>
    <row r="436" spans="1:9" x14ac:dyDescent="0.7">
      <c r="A436" s="14">
        <v>2024</v>
      </c>
      <c r="B436" s="14">
        <v>4</v>
      </c>
      <c r="C436" s="14">
        <v>4</v>
      </c>
      <c r="D436" s="15">
        <f>DATE(入出金記録[[#This Row],[年]],入出金記録[[#This Row],[月]],入出金記録[[#This Row],[日]])</f>
        <v>45386</v>
      </c>
      <c r="G436" t="s">
        <v>6</v>
      </c>
      <c r="H436">
        <v>250000</v>
      </c>
      <c r="I436">
        <f>I435+入出金記録[[#This Row],[入金額]]-入出金記録[[#This Row],[出金額]]</f>
        <v>22881661</v>
      </c>
    </row>
    <row r="437" spans="1:9" x14ac:dyDescent="0.7">
      <c r="A437" s="14">
        <v>2024</v>
      </c>
      <c r="B437" s="14">
        <v>4</v>
      </c>
      <c r="C437" s="14">
        <v>6</v>
      </c>
      <c r="D437" s="15">
        <f>DATE(入出金記録[[#This Row],[年]],入出金記録[[#This Row],[月]],入出金記録[[#This Row],[日]])</f>
        <v>45388</v>
      </c>
      <c r="G437" t="s">
        <v>10</v>
      </c>
      <c r="H437">
        <v>6520</v>
      </c>
      <c r="I437">
        <f>I436+入出金記録[[#This Row],[入金額]]-入出金記録[[#This Row],[出金額]]</f>
        <v>22875141</v>
      </c>
    </row>
    <row r="438" spans="1:9" x14ac:dyDescent="0.7">
      <c r="A438" s="14">
        <v>2024</v>
      </c>
      <c r="B438" s="14">
        <v>4</v>
      </c>
      <c r="C438" s="14">
        <v>9</v>
      </c>
      <c r="D438" s="15">
        <f>DATE(入出金記録[[#This Row],[年]],入出金記録[[#This Row],[月]],入出金記録[[#This Row],[日]])</f>
        <v>45391</v>
      </c>
      <c r="E438" t="s">
        <v>8</v>
      </c>
      <c r="F438">
        <v>220180</v>
      </c>
      <c r="I438">
        <f>I437+入出金記録[[#This Row],[入金額]]-入出金記録[[#This Row],[出金額]]</f>
        <v>23095321</v>
      </c>
    </row>
    <row r="439" spans="1:9" x14ac:dyDescent="0.7">
      <c r="A439" s="14">
        <v>2024</v>
      </c>
      <c r="B439" s="14">
        <v>4</v>
      </c>
      <c r="C439" s="14">
        <v>9</v>
      </c>
      <c r="D439" s="15">
        <f>DATE(入出金記録[[#This Row],[年]],入出金記録[[#This Row],[月]],入出金記録[[#This Row],[日]])</f>
        <v>45391</v>
      </c>
      <c r="E439" t="s">
        <v>8</v>
      </c>
      <c r="F439">
        <v>112144</v>
      </c>
      <c r="I439">
        <f>I438+入出金記録[[#This Row],[入金額]]-入出金記録[[#This Row],[出金額]]</f>
        <v>23207465</v>
      </c>
    </row>
    <row r="440" spans="1:9" x14ac:dyDescent="0.7">
      <c r="A440" s="14">
        <v>2024</v>
      </c>
      <c r="B440" s="14">
        <v>4</v>
      </c>
      <c r="C440" s="14">
        <v>9</v>
      </c>
      <c r="D440" s="15">
        <f>DATE(入出金記録[[#This Row],[年]],入出金記録[[#This Row],[月]],入出金記録[[#This Row],[日]])</f>
        <v>45391</v>
      </c>
      <c r="E440" t="s">
        <v>8</v>
      </c>
      <c r="F440">
        <v>145941</v>
      </c>
      <c r="I440">
        <f>I439+入出金記録[[#This Row],[入金額]]-入出金記録[[#This Row],[出金額]]</f>
        <v>23353406</v>
      </c>
    </row>
    <row r="441" spans="1:9" x14ac:dyDescent="0.7">
      <c r="A441" s="14">
        <v>2024</v>
      </c>
      <c r="B441" s="14">
        <v>4</v>
      </c>
      <c r="C441" s="14">
        <v>14</v>
      </c>
      <c r="D441" s="15">
        <f>DATE(入出金記録[[#This Row],[年]],入出金記録[[#This Row],[月]],入出金記録[[#This Row],[日]])</f>
        <v>45396</v>
      </c>
      <c r="G441" t="s">
        <v>7</v>
      </c>
      <c r="H441">
        <v>17916</v>
      </c>
      <c r="I441">
        <f>I440+入出金記録[[#This Row],[入金額]]-入出金記録[[#This Row],[出金額]]</f>
        <v>23335490</v>
      </c>
    </row>
    <row r="442" spans="1:9" x14ac:dyDescent="0.7">
      <c r="A442" s="14">
        <v>2024</v>
      </c>
      <c r="B442" s="14">
        <v>4</v>
      </c>
      <c r="C442" s="14">
        <v>22</v>
      </c>
      <c r="D442" s="15">
        <f>DATE(入出金記録[[#This Row],[年]],入出金記録[[#This Row],[月]],入出金記録[[#This Row],[日]])</f>
        <v>45404</v>
      </c>
      <c r="G442" t="s">
        <v>10</v>
      </c>
      <c r="H442">
        <v>9044</v>
      </c>
      <c r="I442">
        <f>I441+入出金記録[[#This Row],[入金額]]-入出金記録[[#This Row],[出金額]]</f>
        <v>23326446</v>
      </c>
    </row>
    <row r="443" spans="1:9" x14ac:dyDescent="0.7">
      <c r="A443" s="14">
        <v>2024</v>
      </c>
      <c r="B443" s="14">
        <v>5</v>
      </c>
      <c r="C443" s="14">
        <v>1</v>
      </c>
      <c r="D443" s="15">
        <f>DATE(入出金記録[[#This Row],[年]],入出金記録[[#This Row],[月]],入出金記録[[#This Row],[日]])</f>
        <v>45413</v>
      </c>
      <c r="G443" t="s">
        <v>6</v>
      </c>
      <c r="H443">
        <v>250000</v>
      </c>
      <c r="I443">
        <f>I442+入出金記録[[#This Row],[入金額]]-入出金記録[[#This Row],[出金額]]</f>
        <v>23076446</v>
      </c>
    </row>
    <row r="444" spans="1:9" x14ac:dyDescent="0.7">
      <c r="A444" s="14">
        <v>2024</v>
      </c>
      <c r="B444" s="14">
        <v>5</v>
      </c>
      <c r="C444" s="14">
        <v>11</v>
      </c>
      <c r="D444" s="15">
        <f>DATE(入出金記録[[#This Row],[年]],入出金記録[[#This Row],[月]],入出金記録[[#This Row],[日]])</f>
        <v>45423</v>
      </c>
      <c r="G444" t="s">
        <v>7</v>
      </c>
      <c r="H444">
        <v>47929</v>
      </c>
      <c r="I444">
        <f>I443+入出金記録[[#This Row],[入金額]]-入出金記録[[#This Row],[出金額]]</f>
        <v>23028517</v>
      </c>
    </row>
  </sheetData>
  <sortState xmlns:xlrd2="http://schemas.microsoft.com/office/spreadsheetml/2017/richdata2" ref="A2:I444">
    <sortCondition ref="E9:E444"/>
  </sortState>
  <phoneticPr fontId="2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入出金</vt:lpstr>
    </vt:vector>
  </TitlesOfParts>
  <Company>Officeの魔法使い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Excelドリル1</dc:title>
  <dc:creator>佐藤嘉浩</dc:creator>
  <cp:lastModifiedBy>Sato Yoshihiro</cp:lastModifiedBy>
  <dcterms:created xsi:type="dcterms:W3CDTF">2021-08-17T04:05:20Z</dcterms:created>
  <dcterms:modified xsi:type="dcterms:W3CDTF">2021-08-17T11:04:24Z</dcterms:modified>
</cp:coreProperties>
</file>